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604" yWindow="-12" windowWidth="11472" windowHeight="9684"/>
  </bookViews>
  <sheets>
    <sheet name="ELENCO" sheetId="1" r:id="rId1"/>
    <sheet name="GENERALE" sheetId="3" r:id="rId2"/>
    <sheet name="CATEGORIE" sheetId="4" r:id="rId3"/>
    <sheet name="SQUADRE" sheetId="5" r:id="rId4"/>
    <sheet name="società" sheetId="6" r:id="rId5"/>
  </sheets>
  <calcPr calcId="125725"/>
</workbook>
</file>

<file path=xl/calcChain.xml><?xml version="1.0" encoding="utf-8"?>
<calcChain xmlns="http://schemas.openxmlformats.org/spreadsheetml/2006/main">
  <c r="E37" i="3"/>
  <c r="E26"/>
  <c r="G91" i="5"/>
  <c r="G89"/>
  <c r="G87"/>
  <c r="G83"/>
  <c r="G80"/>
  <c r="G77"/>
  <c r="G75"/>
  <c r="G73"/>
  <c r="G70"/>
  <c r="G65"/>
  <c r="G55"/>
  <c r="G53"/>
  <c r="G51"/>
  <c r="G44"/>
  <c r="G42"/>
  <c r="G40"/>
  <c r="G38"/>
  <c r="G36"/>
  <c r="G34"/>
  <c r="G24"/>
  <c r="G21"/>
  <c r="G16"/>
  <c r="G8"/>
  <c r="G5"/>
  <c r="G3"/>
  <c r="D5" i="3"/>
  <c r="D4"/>
  <c r="E4"/>
  <c r="F4"/>
  <c r="G4"/>
  <c r="E5"/>
  <c r="F5"/>
  <c r="G5"/>
  <c r="D6"/>
  <c r="E6"/>
  <c r="F6"/>
  <c r="G6"/>
  <c r="D7"/>
  <c r="E7"/>
  <c r="F7"/>
  <c r="G7"/>
  <c r="D8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D14"/>
  <c r="E14"/>
  <c r="F14"/>
  <c r="G14"/>
  <c r="D15"/>
  <c r="E15"/>
  <c r="F15"/>
  <c r="G15"/>
  <c r="D16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  <c r="D25"/>
  <c r="E25"/>
  <c r="F25"/>
  <c r="G25"/>
  <c r="D26"/>
  <c r="F26"/>
  <c r="G26"/>
  <c r="D27"/>
  <c r="E27"/>
  <c r="F27"/>
  <c r="G27"/>
  <c r="D28"/>
  <c r="E28"/>
  <c r="F28"/>
  <c r="G28"/>
  <c r="D29"/>
  <c r="E29"/>
  <c r="F29"/>
  <c r="G29"/>
  <c r="D30"/>
  <c r="E30"/>
  <c r="F30"/>
  <c r="G30"/>
  <c r="D31"/>
  <c r="F31"/>
  <c r="G31"/>
  <c r="D32"/>
  <c r="E32"/>
  <c r="F32"/>
  <c r="G32"/>
  <c r="D33"/>
  <c r="E33"/>
  <c r="F33"/>
  <c r="G33"/>
  <c r="D34"/>
  <c r="E34"/>
  <c r="F34"/>
  <c r="G34"/>
  <c r="D35"/>
  <c r="E35"/>
  <c r="F35"/>
  <c r="G35"/>
  <c r="D36"/>
  <c r="E36"/>
  <c r="F36"/>
  <c r="G36"/>
  <c r="D37"/>
  <c r="F37"/>
  <c r="G37"/>
  <c r="D38"/>
  <c r="E38"/>
  <c r="F38"/>
  <c r="G38"/>
  <c r="D39"/>
  <c r="E39"/>
  <c r="F39"/>
  <c r="G39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F46"/>
  <c r="G46"/>
  <c r="D47"/>
  <c r="E47"/>
  <c r="F47"/>
  <c r="G47"/>
  <c r="D48"/>
  <c r="E48"/>
  <c r="F48"/>
  <c r="G48"/>
  <c r="D49"/>
  <c r="F49"/>
  <c r="G49"/>
  <c r="D50"/>
  <c r="F50"/>
  <c r="G50"/>
  <c r="D51"/>
  <c r="F51"/>
  <c r="G51"/>
  <c r="D52"/>
  <c r="E52"/>
  <c r="F52"/>
  <c r="G52"/>
  <c r="D53"/>
  <c r="E53"/>
  <c r="F53"/>
  <c r="G53"/>
  <c r="D54"/>
  <c r="F54"/>
  <c r="G54"/>
  <c r="D55"/>
  <c r="E55"/>
  <c r="F55"/>
  <c r="G55"/>
  <c r="D56"/>
  <c r="E56"/>
  <c r="F56"/>
  <c r="G56"/>
  <c r="D57"/>
  <c r="E57"/>
  <c r="F57"/>
  <c r="G57"/>
  <c r="D58"/>
  <c r="F58"/>
  <c r="G58"/>
  <c r="D59"/>
  <c r="E59"/>
  <c r="F59"/>
  <c r="G59"/>
  <c r="D60"/>
  <c r="E60"/>
  <c r="F60"/>
  <c r="G60"/>
  <c r="D61"/>
  <c r="E61"/>
  <c r="F61"/>
  <c r="G61"/>
  <c r="D62"/>
  <c r="F62"/>
  <c r="G62"/>
  <c r="D63"/>
  <c r="E63"/>
  <c r="F63"/>
  <c r="G63"/>
  <c r="D64"/>
  <c r="E64"/>
  <c r="F64"/>
  <c r="G64"/>
  <c r="D65"/>
  <c r="E65"/>
  <c r="F65"/>
  <c r="G65"/>
  <c r="D66"/>
  <c r="E66"/>
  <c r="F66"/>
  <c r="G66"/>
  <c r="D67"/>
  <c r="E67"/>
  <c r="F67"/>
  <c r="G67"/>
  <c r="D76"/>
  <c r="F76"/>
  <c r="G76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G73"/>
  <c r="D77"/>
  <c r="E77"/>
  <c r="F77"/>
  <c r="G77"/>
  <c r="D74"/>
  <c r="E74"/>
  <c r="F74"/>
  <c r="G74"/>
  <c r="D3"/>
  <c r="G3"/>
  <c r="F3"/>
  <c r="E3"/>
  <c r="D49" i="1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2"/>
</calcChain>
</file>

<file path=xl/sharedStrings.xml><?xml version="1.0" encoding="utf-8"?>
<sst xmlns="http://schemas.openxmlformats.org/spreadsheetml/2006/main" count="1033" uniqueCount="362">
  <si>
    <t>Nome</t>
  </si>
  <si>
    <t>Cognome</t>
  </si>
  <si>
    <t>Data nascita</t>
  </si>
  <si>
    <t>Categoria</t>
  </si>
  <si>
    <t>Squadra</t>
  </si>
  <si>
    <t>MASOLINO</t>
  </si>
  <si>
    <t>DANIELE</t>
  </si>
  <si>
    <t>SAMMARDENCHIA</t>
  </si>
  <si>
    <t>SENIOR B</t>
  </si>
  <si>
    <t>UKMAR</t>
  </si>
  <si>
    <t>ENRICO</t>
  </si>
  <si>
    <t>COTTUR</t>
  </si>
  <si>
    <t>DEL GOBBO</t>
  </si>
  <si>
    <t>GIOVANNA</t>
  </si>
  <si>
    <t>GRANZON</t>
  </si>
  <si>
    <t>DONNE</t>
  </si>
  <si>
    <t>PLAZZOTTA</t>
  </si>
  <si>
    <t>GIOVANNI</t>
  </si>
  <si>
    <t>RIGEL</t>
  </si>
  <si>
    <t>SENIOR C</t>
  </si>
  <si>
    <t>LIVON</t>
  </si>
  <si>
    <t>LUCIANO</t>
  </si>
  <si>
    <t>TRIVIUM</t>
  </si>
  <si>
    <t>VETERANO</t>
  </si>
  <si>
    <t>GOLLINO</t>
  </si>
  <si>
    <t>RUDY</t>
  </si>
  <si>
    <t>CARNIABIKE</t>
  </si>
  <si>
    <t>GREATTI</t>
  </si>
  <si>
    <t>GIACOMO</t>
  </si>
  <si>
    <t>B-TEAMOMNIA ENERGY</t>
  </si>
  <si>
    <t>SENIOR A</t>
  </si>
  <si>
    <t>ZOSSI</t>
  </si>
  <si>
    <t>FABRIZIO</t>
  </si>
  <si>
    <t>CAPODIVENTO MTB ARTEGNA</t>
  </si>
  <si>
    <t>PERESSUTTI</t>
  </si>
  <si>
    <t>GIUSEPPE</t>
  </si>
  <si>
    <t>NASSIMBENI</t>
  </si>
  <si>
    <t>STEFANO</t>
  </si>
  <si>
    <t>SCHIFFO</t>
  </si>
  <si>
    <t>ANDREA</t>
  </si>
  <si>
    <t>RADICAL BIKERS</t>
  </si>
  <si>
    <t>SBUELZ</t>
  </si>
  <si>
    <t>TIZIANO</t>
  </si>
  <si>
    <t>DEL COLLE</t>
  </si>
  <si>
    <t>ALFIO</t>
  </si>
  <si>
    <t>MARASSI</t>
  </si>
  <si>
    <t>AZZIDA</t>
  </si>
  <si>
    <t>LOZZA</t>
  </si>
  <si>
    <t>IVAN</t>
  </si>
  <si>
    <t>STALIS TEAM</t>
  </si>
  <si>
    <t>BERGAMASCO</t>
  </si>
  <si>
    <t>MORGAN</t>
  </si>
  <si>
    <t>KI.CO.SYS</t>
  </si>
  <si>
    <t>DI BIDIMO</t>
  </si>
  <si>
    <t>MAURO</t>
  </si>
  <si>
    <t>BUJE MTB</t>
  </si>
  <si>
    <t>CELLA</t>
  </si>
  <si>
    <t>GIANLUCA</t>
  </si>
  <si>
    <t>CARNIELUTTI</t>
  </si>
  <si>
    <t>CARLO</t>
  </si>
  <si>
    <t>BEDENDO</t>
  </si>
  <si>
    <t>EUGENIO</t>
  </si>
  <si>
    <t>CASTAGNAVIZ</t>
  </si>
  <si>
    <t>ALEX</t>
  </si>
  <si>
    <t>ORBEA SLOVENIA</t>
  </si>
  <si>
    <t>PIUSI</t>
  </si>
  <si>
    <t>MARCO</t>
  </si>
  <si>
    <t>PEDALE TARVISIANO</t>
  </si>
  <si>
    <t>MARESCUTTI</t>
  </si>
  <si>
    <t>MICHELE</t>
  </si>
  <si>
    <t>JUNIOR</t>
  </si>
  <si>
    <t>PADOVAN</t>
  </si>
  <si>
    <t>MASSIMILIANO</t>
  </si>
  <si>
    <t>PEDALE GEMONESE</t>
  </si>
  <si>
    <t>NARDONE</t>
  </si>
  <si>
    <t>AMICI E BICI NADALI</t>
  </si>
  <si>
    <t>PICCARO</t>
  </si>
  <si>
    <t>TARCISIO</t>
  </si>
  <si>
    <t>SONCIN</t>
  </si>
  <si>
    <t>MAURIZIO</t>
  </si>
  <si>
    <t>NATURABIKE</t>
  </si>
  <si>
    <t>CICUTTINI</t>
  </si>
  <si>
    <t>EGIDIO</t>
  </si>
  <si>
    <t>WILD PURCIT TEAM</t>
  </si>
  <si>
    <t>TONINO</t>
  </si>
  <si>
    <t>ELEONORA</t>
  </si>
  <si>
    <t>CUSSIGH</t>
  </si>
  <si>
    <t>VITTURI</t>
  </si>
  <si>
    <t>CLAUDIO</t>
  </si>
  <si>
    <t>ZERO ABLSOLUT</t>
  </si>
  <si>
    <t>D'ODORICO</t>
  </si>
  <si>
    <t>MATTIA</t>
  </si>
  <si>
    <t>TEAM BIKE LEON</t>
  </si>
  <si>
    <t>CHIUC</t>
  </si>
  <si>
    <t>GIORDANO</t>
  </si>
  <si>
    <t>SERRI</t>
  </si>
  <si>
    <t>VALCHIARO</t>
  </si>
  <si>
    <t>MINISINI</t>
  </si>
  <si>
    <t>FEDERICO</t>
  </si>
  <si>
    <t>FORGIARINI</t>
  </si>
  <si>
    <t>MARIO</t>
  </si>
  <si>
    <t>MARANGONI</t>
  </si>
  <si>
    <t>MASSIMO</t>
  </si>
  <si>
    <t>CADAMURO</t>
  </si>
  <si>
    <t>ADRIANO</t>
  </si>
  <si>
    <t>MOLINARI</t>
  </si>
  <si>
    <t>CAPRIVESI</t>
  </si>
  <si>
    <t>IOB</t>
  </si>
  <si>
    <t>RUGGERO</t>
  </si>
  <si>
    <t>RIZZI</t>
  </si>
  <si>
    <t>PAOLO</t>
  </si>
  <si>
    <t>ANGELI</t>
  </si>
  <si>
    <t>AMIIS DI ADORGNAN</t>
  </si>
  <si>
    <t>BURBA</t>
  </si>
  <si>
    <t>GIANNI</t>
  </si>
  <si>
    <t>GONANO</t>
  </si>
  <si>
    <t>BRUNO</t>
  </si>
  <si>
    <t>VIDONI</t>
  </si>
  <si>
    <t>MATTEO</t>
  </si>
  <si>
    <t>CASTELLANI</t>
  </si>
  <si>
    <t>DAVID</t>
  </si>
  <si>
    <t>JAM'S BIKE TEAM BUJA</t>
  </si>
  <si>
    <t>SILVERIO</t>
  </si>
  <si>
    <t>BELLO</t>
  </si>
  <si>
    <t>ZERO ABSOLUT</t>
  </si>
  <si>
    <t>CICLOESCURSIONISTA</t>
  </si>
  <si>
    <t>BEVILACQUA</t>
  </si>
  <si>
    <t>BASSO</t>
  </si>
  <si>
    <t>CESARE</t>
  </si>
  <si>
    <t>MANUEL</t>
  </si>
  <si>
    <t>BIKE TRIBE</t>
  </si>
  <si>
    <t>BORIA</t>
  </si>
  <si>
    <t>LUCA</t>
  </si>
  <si>
    <t>PASUT</t>
  </si>
  <si>
    <t>EDI</t>
  </si>
  <si>
    <t>PUNTOBIKE TEAM</t>
  </si>
  <si>
    <t>DELLA PIETRA</t>
  </si>
  <si>
    <t>ERICH</t>
  </si>
  <si>
    <t>BTEAM OMNIA ENERGY</t>
  </si>
  <si>
    <t>VUERICH</t>
  </si>
  <si>
    <t>DAVIDE</t>
  </si>
  <si>
    <t>MODESTI</t>
  </si>
  <si>
    <t>FABIO</t>
  </si>
  <si>
    <t>MORO</t>
  </si>
  <si>
    <t>NICOLA</t>
  </si>
  <si>
    <t>ZANINI</t>
  </si>
  <si>
    <t>GIULIANO</t>
  </si>
  <si>
    <t>CICLI DELLE VEDOVE</t>
  </si>
  <si>
    <t>IACUZZO</t>
  </si>
  <si>
    <t>SERAFINI</t>
  </si>
  <si>
    <t>FRANCO</t>
  </si>
  <si>
    <t>ROCCASALVA</t>
  </si>
  <si>
    <t>GIAMPAOLO</t>
  </si>
  <si>
    <t>DEL MISSIER</t>
  </si>
  <si>
    <t>COPETTI</t>
  </si>
  <si>
    <t>MARINO</t>
  </si>
  <si>
    <t>LORENZO</t>
  </si>
  <si>
    <t>TRUSGNACH</t>
  </si>
  <si>
    <t>ANTOINE</t>
  </si>
  <si>
    <t>BITUSSI</t>
  </si>
  <si>
    <t>SCUBLA</t>
  </si>
  <si>
    <t>SCALA</t>
  </si>
  <si>
    <t>SEVERINO</t>
  </si>
  <si>
    <t>MOSCHETTA</t>
  </si>
  <si>
    <t>DIEGO</t>
  </si>
  <si>
    <t>CESARATTO</t>
  </si>
  <si>
    <t>FIOR</t>
  </si>
  <si>
    <t>CLAUT</t>
  </si>
  <si>
    <t>CHIAVEDALE</t>
  </si>
  <si>
    <t>CRISTIAN</t>
  </si>
  <si>
    <t>PRESSACCO</t>
  </si>
  <si>
    <t>MICHLE</t>
  </si>
  <si>
    <t>TEMPO</t>
  </si>
  <si>
    <t>01:40:41.03</t>
  </si>
  <si>
    <t>01:32:35.82</t>
  </si>
  <si>
    <t>01:31:48.20</t>
  </si>
  <si>
    <t>01:31:46.96</t>
  </si>
  <si>
    <t>01:31:33.46</t>
  </si>
  <si>
    <t>01:31:32.26</t>
  </si>
  <si>
    <t>01:30:58.54</t>
  </si>
  <si>
    <t>01:28:45.72</t>
  </si>
  <si>
    <t>01:28:42.73</t>
  </si>
  <si>
    <t>01:28:24.05</t>
  </si>
  <si>
    <t>01:27:37.84</t>
  </si>
  <si>
    <t>01:27:36.67</t>
  </si>
  <si>
    <t>01:27:34.32</t>
  </si>
  <si>
    <t>01:25:56.30</t>
  </si>
  <si>
    <t>01:25:39.80</t>
  </si>
  <si>
    <t>01:25:01.07</t>
  </si>
  <si>
    <t>01:24:49.45</t>
  </si>
  <si>
    <t>01:24:44.04</t>
  </si>
  <si>
    <t>01:24:38.29</t>
  </si>
  <si>
    <t>01:24:21.02</t>
  </si>
  <si>
    <t>01:23:35.63</t>
  </si>
  <si>
    <t>01:23:24.62</t>
  </si>
  <si>
    <t>01:23:24.33</t>
  </si>
  <si>
    <t>01:23:12.31</t>
  </si>
  <si>
    <t>01:22:58.58</t>
  </si>
  <si>
    <t>01:21:36.19</t>
  </si>
  <si>
    <t>01:21:09.60</t>
  </si>
  <si>
    <t>01:21:07.76</t>
  </si>
  <si>
    <t>01:20:56.17</t>
  </si>
  <si>
    <t>01:20:36.32</t>
  </si>
  <si>
    <t>01:20:28.69</t>
  </si>
  <si>
    <t>01:20:26.78</t>
  </si>
  <si>
    <t>01:20:19.21</t>
  </si>
  <si>
    <t>01:19:39.38</t>
  </si>
  <si>
    <t>01:19:35.56</t>
  </si>
  <si>
    <t>01:19:34.92</t>
  </si>
  <si>
    <t>01:19:33.88</t>
  </si>
  <si>
    <t>01:19:30.21</t>
  </si>
  <si>
    <t>01:18:23.64</t>
  </si>
  <si>
    <t>01:17:41.89</t>
  </si>
  <si>
    <t>01:17:06.52</t>
  </si>
  <si>
    <t>01:17:04.00</t>
  </si>
  <si>
    <t>01:17:02.06</t>
  </si>
  <si>
    <t>01:16:58.33</t>
  </si>
  <si>
    <t>01:16:51.67</t>
  </si>
  <si>
    <t>01:16:48.28</t>
  </si>
  <si>
    <t>01:16:09.82</t>
  </si>
  <si>
    <t>01:16:07.77</t>
  </si>
  <si>
    <t>01:14:58.65</t>
  </si>
  <si>
    <t>01:14:52.21</t>
  </si>
  <si>
    <t>01:14:49.96</t>
  </si>
  <si>
    <t>01:14:06.60</t>
  </si>
  <si>
    <t>01:13:57.03</t>
  </si>
  <si>
    <t>01:13:47.57</t>
  </si>
  <si>
    <t>01:13:42.49</t>
  </si>
  <si>
    <t>01:12:59.21</t>
  </si>
  <si>
    <t>01:12:43.92</t>
  </si>
  <si>
    <t>01:12:23.90</t>
  </si>
  <si>
    <t>01:12:23.34</t>
  </si>
  <si>
    <t>01:12:22.76</t>
  </si>
  <si>
    <t>01:11:43.59</t>
  </si>
  <si>
    <t>01:11:32.23</t>
  </si>
  <si>
    <t>01:11:17.92</t>
  </si>
  <si>
    <t>01:10:06.35</t>
  </si>
  <si>
    <t>01:09:16.10</t>
  </si>
  <si>
    <t>01:08:52.63</t>
  </si>
  <si>
    <t>01:07:24.90</t>
  </si>
  <si>
    <t>01:06:44.19</t>
  </si>
  <si>
    <t>01:06:00.45</t>
  </si>
  <si>
    <t>01:05:37.84</t>
  </si>
  <si>
    <t>01:03:51.04</t>
  </si>
  <si>
    <t>01:47:03:51</t>
  </si>
  <si>
    <t>01:14:06.50</t>
  </si>
  <si>
    <t>ritirato</t>
  </si>
  <si>
    <t>BEVILACQUA DAVID</t>
  </si>
  <si>
    <t>DEL MISSIER MARCO</t>
  </si>
  <si>
    <t>MASOLINO DANIELE</t>
  </si>
  <si>
    <t>BITUSSI FEDERICO</t>
  </si>
  <si>
    <t>GOLLINO RUDY</t>
  </si>
  <si>
    <t>CHIAVEDALE CRISTIAN</t>
  </si>
  <si>
    <t>GREATTI GIACOMO</t>
  </si>
  <si>
    <t>RIZZI PAOLO</t>
  </si>
  <si>
    <t>GONANO BRUNO</t>
  </si>
  <si>
    <t>CASTAGNAVIZ ALEX</t>
  </si>
  <si>
    <t>SCALA SEVERINO</t>
  </si>
  <si>
    <t>FORGIARINI ANDREA</t>
  </si>
  <si>
    <t>NARDONE ANDREA</t>
  </si>
  <si>
    <t>ZOSSI FABRIZIO</t>
  </si>
  <si>
    <t>SCHIFFO ANDREA</t>
  </si>
  <si>
    <t>DELLA PIETRA ERICH</t>
  </si>
  <si>
    <t>D'ODORICO MATTIA</t>
  </si>
  <si>
    <t>FORGIARINI MARIO</t>
  </si>
  <si>
    <t>NASSIMBENI STEFANO</t>
  </si>
  <si>
    <t>VUERICH DAVIDE</t>
  </si>
  <si>
    <t>LOZZA IVAN</t>
  </si>
  <si>
    <t>IOB RUGGERO</t>
  </si>
  <si>
    <t>MINISINI FEDERICO</t>
  </si>
  <si>
    <t>COPETTI MARINO</t>
  </si>
  <si>
    <t>TRUSGNACH ANTOINE</t>
  </si>
  <si>
    <t>MOLINARI RUDY</t>
  </si>
  <si>
    <t>CELLA GIANLUCA</t>
  </si>
  <si>
    <t>SBUELZ TIZIANO</t>
  </si>
  <si>
    <t>SILVERIO PAOLO</t>
  </si>
  <si>
    <t>CARNIELUTTI LORENZO</t>
  </si>
  <si>
    <t>MORO CLAUDIO</t>
  </si>
  <si>
    <t>MARESCUTTI MICHELE</t>
  </si>
  <si>
    <t>LIVON LUCIANO</t>
  </si>
  <si>
    <t>SERRI MICHELE</t>
  </si>
  <si>
    <t>BASSO CESARE</t>
  </si>
  <si>
    <t>MARASSI GIOVANNI</t>
  </si>
  <si>
    <t>PADOVAN MASSIMILIANO</t>
  </si>
  <si>
    <t>PLAZZOTTA GIOVANNI</t>
  </si>
  <si>
    <t>PERESSUTTI GIUSEPPE</t>
  </si>
  <si>
    <t>BERGAMASCO MORGAN</t>
  </si>
  <si>
    <t>VIDONI MATTEO</t>
  </si>
  <si>
    <t>IACUZZO MASSIMO</t>
  </si>
  <si>
    <t>PASUT EDI</t>
  </si>
  <si>
    <t>BORIA LUCA</t>
  </si>
  <si>
    <t>VITTURI CLAUDIO</t>
  </si>
  <si>
    <t>SERAFINI FRANCO</t>
  </si>
  <si>
    <t>MOSCHETTA DIEGO</t>
  </si>
  <si>
    <t>FIOR GIANNI</t>
  </si>
  <si>
    <t>DEL COLLE ALFIO</t>
  </si>
  <si>
    <t>BURBA GIANNI</t>
  </si>
  <si>
    <t>MORO NICOLA</t>
  </si>
  <si>
    <t>SCUBLA GIANNI</t>
  </si>
  <si>
    <t>ANGELI ANDREA</t>
  </si>
  <si>
    <t>ZANINI GIULIANO</t>
  </si>
  <si>
    <t>PIUSI MARCO</t>
  </si>
  <si>
    <t>PICCARO TARCISIO</t>
  </si>
  <si>
    <t>CASTELLANI DAVID</t>
  </si>
  <si>
    <t>CADAMURO ADRIANO</t>
  </si>
  <si>
    <t>BEDENDO EUGENIO</t>
  </si>
  <si>
    <t>CESARATTO MASSIMO</t>
  </si>
  <si>
    <t>ROCCASALVA GIAMPAOLO</t>
  </si>
  <si>
    <t>CICUTTINI EGIDIO</t>
  </si>
  <si>
    <t>UKMAR ENRICO</t>
  </si>
  <si>
    <t>TONINO ELEONORA</t>
  </si>
  <si>
    <t>PRESSACCO MICHLE</t>
  </si>
  <si>
    <t>MODESTI FABIO</t>
  </si>
  <si>
    <t>BASSO MANUEL</t>
  </si>
  <si>
    <t>MARANGONI MASSIMO</t>
  </si>
  <si>
    <t>SONCIN MAURIZIO</t>
  </si>
  <si>
    <t>CHIUC GIORDANO</t>
  </si>
  <si>
    <t>DEL GOBBO GIOVANNA</t>
  </si>
  <si>
    <t>CLAUT DANIELE</t>
  </si>
  <si>
    <t>BELLO STEFANO</t>
  </si>
  <si>
    <t>DI BIDIMO MAURO</t>
  </si>
  <si>
    <t>CLASSIFICA</t>
  </si>
  <si>
    <t>PETTORALE</t>
  </si>
  <si>
    <t>NOME</t>
  </si>
  <si>
    <t>SQUADRA</t>
  </si>
  <si>
    <t>DATA NASCITA</t>
  </si>
  <si>
    <t>CATEGORIA</t>
  </si>
  <si>
    <t>PUNTI SQUADRA</t>
  </si>
  <si>
    <t>CLASSIFICA PER CATEGORIE</t>
  </si>
  <si>
    <t>PUNTI INDIVIDUALI</t>
  </si>
  <si>
    <t>CLASSIFICA GENERALE</t>
  </si>
  <si>
    <t>AMICI E BICI NADALI Totale</t>
  </si>
  <si>
    <t>AMIIS DI ADORGNAN Totale</t>
  </si>
  <si>
    <t>AZZIDA Totale</t>
  </si>
  <si>
    <t>BIKE TRIBE Totale</t>
  </si>
  <si>
    <t>B-TEAMOMNIA ENERGY Totale</t>
  </si>
  <si>
    <t>BUJE MTB Totale</t>
  </si>
  <si>
    <t>CAPODIVENTO MTB ARTEGNA Totale</t>
  </si>
  <si>
    <t>CAPRIVESI Totale</t>
  </si>
  <si>
    <t>CARNIABIKE Totale</t>
  </si>
  <si>
    <t>CICLI DELLE VEDOVE Totale</t>
  </si>
  <si>
    <t>COTTUR Totale</t>
  </si>
  <si>
    <t>CUSSIGH Totale</t>
  </si>
  <si>
    <t>GRANZON Totale</t>
  </si>
  <si>
    <t>JAM'S BIKE TEAM BUJA Totale</t>
  </si>
  <si>
    <t>KI.CO.SYS Totale</t>
  </si>
  <si>
    <t>NATURABIKE Totale</t>
  </si>
  <si>
    <t>ORBEA SLOVENIA Totale</t>
  </si>
  <si>
    <t>PEDALE GEMONESE Totale</t>
  </si>
  <si>
    <t>PEDALE TARVISIANO Totale</t>
  </si>
  <si>
    <t>PUNTOBIKE TEAM Totale</t>
  </si>
  <si>
    <t>RADICAL BIKERS Totale</t>
  </si>
  <si>
    <t>RIGEL Totale</t>
  </si>
  <si>
    <t>SAMMARDENCHIA Totale</t>
  </si>
  <si>
    <t>STALIS TEAM Totale</t>
  </si>
  <si>
    <t>TEAM BIKE LEON Totale</t>
  </si>
  <si>
    <t>TRIVIUM Totale</t>
  </si>
  <si>
    <t>VALCHIARO Totale</t>
  </si>
  <si>
    <t>WILD PURCIT TEAM Totale</t>
  </si>
  <si>
    <t>ZERO ABSOLUT Totale</t>
  </si>
  <si>
    <t>BTEAMOMNIA ENERGY</t>
  </si>
  <si>
    <t>CARGNELUTTI CARLO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</si>
</sst>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textRotation="90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12" xfId="0" applyFont="1" applyBorder="1" applyAlignment="1">
      <alignment horizontal="center" textRotation="90"/>
    </xf>
    <xf numFmtId="0" fontId="2" fillId="0" borderId="10" xfId="0" applyFont="1" applyFill="1" applyBorder="1" applyAlignment="1">
      <alignment horizontal="center" textRotation="90"/>
    </xf>
    <xf numFmtId="0" fontId="2" fillId="0" borderId="11" xfId="0" applyFont="1" applyFill="1" applyBorder="1" applyAlignment="1">
      <alignment horizontal="center" textRotation="90"/>
    </xf>
    <xf numFmtId="0" fontId="2" fillId="0" borderId="12" xfId="0" applyFont="1" applyFill="1" applyBorder="1" applyAlignment="1">
      <alignment horizontal="center" textRotation="90"/>
    </xf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14" fontId="2" fillId="0" borderId="11" xfId="0" applyNumberFormat="1" applyFont="1" applyBorder="1" applyAlignment="1">
      <alignment horizontal="center" textRotation="90"/>
    </xf>
    <xf numFmtId="0" fontId="2" fillId="0" borderId="0" xfId="0" applyNumberFormat="1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4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zoomScale="145" zoomScaleNormal="145" workbookViewId="0">
      <selection activeCell="B1" sqref="B1"/>
    </sheetView>
  </sheetViews>
  <sheetFormatPr defaultRowHeight="14.4"/>
  <cols>
    <col min="1" max="1" width="3.109375" bestFit="1" customWidth="1"/>
    <col min="2" max="4" width="20.33203125" customWidth="1"/>
    <col min="5" max="5" width="27.6640625" bestFit="1" customWidth="1"/>
    <col min="6" max="7" width="20.33203125" customWidth="1"/>
  </cols>
  <sheetData>
    <row r="1" spans="1:7" s="1" customFormat="1" ht="15.6">
      <c r="B1" s="2" t="s">
        <v>1</v>
      </c>
      <c r="C1" s="2" t="s">
        <v>0</v>
      </c>
      <c r="D1" s="2"/>
      <c r="E1" s="2" t="s">
        <v>4</v>
      </c>
      <c r="F1" s="2" t="s">
        <v>2</v>
      </c>
      <c r="G1" s="2" t="s">
        <v>3</v>
      </c>
    </row>
    <row r="2" spans="1:7">
      <c r="A2">
        <v>1</v>
      </c>
      <c r="B2" t="s">
        <v>5</v>
      </c>
      <c r="C2" t="s">
        <v>6</v>
      </c>
      <c r="D2" t="str">
        <f>CONCATENATE(B2," ",C2)</f>
        <v>MASOLINO DANIELE</v>
      </c>
      <c r="E2" t="s">
        <v>7</v>
      </c>
      <c r="F2" s="3">
        <v>29099</v>
      </c>
      <c r="G2" t="s">
        <v>8</v>
      </c>
    </row>
    <row r="3" spans="1:7">
      <c r="A3">
        <v>2</v>
      </c>
      <c r="B3" t="s">
        <v>9</v>
      </c>
      <c r="C3" t="s">
        <v>10</v>
      </c>
      <c r="D3" t="str">
        <f t="shared" ref="D3:D64" si="0">CONCATENATE(B3," ",C3)</f>
        <v>UKMAR ENRICO</v>
      </c>
      <c r="E3" t="s">
        <v>11</v>
      </c>
      <c r="F3" s="3">
        <v>27203</v>
      </c>
      <c r="G3" t="s">
        <v>8</v>
      </c>
    </row>
    <row r="4" spans="1:7">
      <c r="A4">
        <v>3</v>
      </c>
      <c r="B4" t="s">
        <v>12</v>
      </c>
      <c r="C4" t="s">
        <v>13</v>
      </c>
      <c r="D4" t="str">
        <f t="shared" si="0"/>
        <v>DEL GOBBO GIOVANNA</v>
      </c>
      <c r="E4" t="s">
        <v>14</v>
      </c>
      <c r="F4" s="3">
        <v>23960</v>
      </c>
      <c r="G4" t="s">
        <v>15</v>
      </c>
    </row>
    <row r="5" spans="1:7">
      <c r="A5">
        <v>4</v>
      </c>
      <c r="B5" t="s">
        <v>16</v>
      </c>
      <c r="C5" t="s">
        <v>17</v>
      </c>
      <c r="D5" t="str">
        <f t="shared" si="0"/>
        <v>PLAZZOTTA GIOVANNI</v>
      </c>
      <c r="E5" t="s">
        <v>18</v>
      </c>
      <c r="F5" s="3">
        <v>24600</v>
      </c>
      <c r="G5" t="s">
        <v>19</v>
      </c>
    </row>
    <row r="6" spans="1:7">
      <c r="A6">
        <v>5</v>
      </c>
      <c r="B6" t="s">
        <v>20</v>
      </c>
      <c r="C6" t="s">
        <v>21</v>
      </c>
      <c r="D6" t="str">
        <f t="shared" si="0"/>
        <v>LIVON LUCIANO</v>
      </c>
      <c r="E6" t="s">
        <v>22</v>
      </c>
      <c r="F6" s="3">
        <v>20561</v>
      </c>
      <c r="G6" t="s">
        <v>23</v>
      </c>
    </row>
    <row r="7" spans="1:7">
      <c r="A7">
        <v>6</v>
      </c>
      <c r="B7" t="s">
        <v>24</v>
      </c>
      <c r="C7" t="s">
        <v>25</v>
      </c>
      <c r="D7" t="str">
        <f t="shared" si="0"/>
        <v>GOLLINO RUDY</v>
      </c>
      <c r="E7" t="s">
        <v>26</v>
      </c>
      <c r="F7" s="3">
        <v>27663</v>
      </c>
      <c r="G7" t="s">
        <v>8</v>
      </c>
    </row>
    <row r="8" spans="1:7">
      <c r="A8">
        <v>7</v>
      </c>
      <c r="B8" t="s">
        <v>27</v>
      </c>
      <c r="C8" t="s">
        <v>28</v>
      </c>
      <c r="D8" t="str">
        <f t="shared" si="0"/>
        <v>GREATTI GIACOMO</v>
      </c>
      <c r="E8" t="s">
        <v>29</v>
      </c>
      <c r="F8" s="3">
        <v>33385</v>
      </c>
      <c r="G8" t="s">
        <v>30</v>
      </c>
    </row>
    <row r="9" spans="1:7">
      <c r="A9">
        <v>8</v>
      </c>
      <c r="B9" t="s">
        <v>41</v>
      </c>
      <c r="C9" t="s">
        <v>42</v>
      </c>
      <c r="D9" t="str">
        <f t="shared" si="0"/>
        <v>SBUELZ TIZIANO</v>
      </c>
      <c r="E9" t="s">
        <v>33</v>
      </c>
      <c r="F9" s="3">
        <v>26784</v>
      </c>
      <c r="G9" t="s">
        <v>8</v>
      </c>
    </row>
    <row r="10" spans="1:7">
      <c r="A10">
        <v>9</v>
      </c>
      <c r="B10" t="s">
        <v>31</v>
      </c>
      <c r="C10" t="s">
        <v>32</v>
      </c>
      <c r="D10" t="str">
        <f t="shared" si="0"/>
        <v>ZOSSI FABRIZIO</v>
      </c>
      <c r="E10" t="s">
        <v>33</v>
      </c>
      <c r="F10" s="3">
        <v>26850</v>
      </c>
      <c r="G10" t="s">
        <v>8</v>
      </c>
    </row>
    <row r="11" spans="1:7">
      <c r="A11">
        <v>10</v>
      </c>
      <c r="B11" t="s">
        <v>34</v>
      </c>
      <c r="C11" t="s">
        <v>35</v>
      </c>
      <c r="D11" t="str">
        <f t="shared" si="0"/>
        <v>PERESSUTTI GIUSEPPE</v>
      </c>
      <c r="E11" t="s">
        <v>33</v>
      </c>
      <c r="F11" s="3">
        <v>21216</v>
      </c>
      <c r="G11" t="s">
        <v>23</v>
      </c>
    </row>
    <row r="12" spans="1:7">
      <c r="A12">
        <v>11</v>
      </c>
      <c r="B12" t="s">
        <v>36</v>
      </c>
      <c r="C12" t="s">
        <v>37</v>
      </c>
      <c r="D12" t="str">
        <f t="shared" si="0"/>
        <v>NASSIMBENI STEFANO</v>
      </c>
      <c r="E12" t="s">
        <v>26</v>
      </c>
      <c r="F12" s="3">
        <v>23621</v>
      </c>
      <c r="G12" t="s">
        <v>19</v>
      </c>
    </row>
    <row r="13" spans="1:7">
      <c r="A13">
        <v>12</v>
      </c>
      <c r="B13" t="s">
        <v>38</v>
      </c>
      <c r="C13" t="s">
        <v>39</v>
      </c>
      <c r="D13" t="str">
        <f t="shared" si="0"/>
        <v>SCHIFFO ANDREA</v>
      </c>
      <c r="E13" t="s">
        <v>40</v>
      </c>
      <c r="F13" s="3">
        <v>31661</v>
      </c>
      <c r="G13" t="s">
        <v>30</v>
      </c>
    </row>
    <row r="14" spans="1:7">
      <c r="A14">
        <v>13</v>
      </c>
      <c r="B14" t="s">
        <v>43</v>
      </c>
      <c r="C14" t="s">
        <v>44</v>
      </c>
      <c r="D14" t="str">
        <f t="shared" si="0"/>
        <v>DEL COLLE ALFIO</v>
      </c>
      <c r="F14" s="3">
        <v>19965</v>
      </c>
      <c r="G14" t="s">
        <v>23</v>
      </c>
    </row>
    <row r="15" spans="1:7">
      <c r="A15">
        <v>14</v>
      </c>
      <c r="B15" t="s">
        <v>45</v>
      </c>
      <c r="C15" t="s">
        <v>17</v>
      </c>
      <c r="D15" t="str">
        <f t="shared" si="0"/>
        <v>MARASSI GIOVANNI</v>
      </c>
      <c r="E15" t="s">
        <v>46</v>
      </c>
      <c r="F15" s="3">
        <v>22946</v>
      </c>
      <c r="G15" t="s">
        <v>23</v>
      </c>
    </row>
    <row r="16" spans="1:7">
      <c r="A16">
        <v>15</v>
      </c>
      <c r="B16" t="s">
        <v>47</v>
      </c>
      <c r="C16" t="s">
        <v>48</v>
      </c>
      <c r="D16" t="str">
        <f t="shared" si="0"/>
        <v>LOZZA IVAN</v>
      </c>
      <c r="E16" t="s">
        <v>49</v>
      </c>
      <c r="F16" s="3">
        <v>23074</v>
      </c>
      <c r="G16" t="s">
        <v>19</v>
      </c>
    </row>
    <row r="17" spans="1:7">
      <c r="A17">
        <v>16</v>
      </c>
      <c r="B17" t="s">
        <v>50</v>
      </c>
      <c r="C17" t="s">
        <v>51</v>
      </c>
      <c r="D17" t="str">
        <f t="shared" si="0"/>
        <v>BERGAMASCO MORGAN</v>
      </c>
      <c r="E17" t="s">
        <v>52</v>
      </c>
      <c r="F17" s="3">
        <v>26066</v>
      </c>
      <c r="G17" t="s">
        <v>19</v>
      </c>
    </row>
    <row r="18" spans="1:7">
      <c r="A18">
        <v>17</v>
      </c>
      <c r="B18" t="s">
        <v>53</v>
      </c>
      <c r="C18" t="s">
        <v>54</v>
      </c>
      <c r="D18" t="str">
        <f t="shared" si="0"/>
        <v>DI BIDIMO MAURO</v>
      </c>
      <c r="E18" t="s">
        <v>55</v>
      </c>
      <c r="F18" s="3">
        <v>22814</v>
      </c>
      <c r="G18" t="s">
        <v>23</v>
      </c>
    </row>
    <row r="19" spans="1:7">
      <c r="A19">
        <v>18</v>
      </c>
      <c r="B19" t="s">
        <v>56</v>
      </c>
      <c r="C19" t="s">
        <v>57</v>
      </c>
      <c r="D19" t="str">
        <f t="shared" si="0"/>
        <v>CELLA GIANLUCA</v>
      </c>
      <c r="E19" t="s">
        <v>26</v>
      </c>
      <c r="F19" s="3">
        <v>33445</v>
      </c>
      <c r="G19" t="s">
        <v>30</v>
      </c>
    </row>
    <row r="20" spans="1:7">
      <c r="A20">
        <v>19</v>
      </c>
      <c r="B20" t="s">
        <v>58</v>
      </c>
      <c r="C20" t="s">
        <v>59</v>
      </c>
      <c r="D20" t="str">
        <f t="shared" si="0"/>
        <v>CARNIELUTTI CARLO</v>
      </c>
      <c r="E20" t="s">
        <v>26</v>
      </c>
      <c r="F20" s="3">
        <v>22471</v>
      </c>
      <c r="G20" t="s">
        <v>23</v>
      </c>
    </row>
    <row r="21" spans="1:7">
      <c r="A21">
        <v>20</v>
      </c>
      <c r="B21" t="s">
        <v>60</v>
      </c>
      <c r="C21" t="s">
        <v>61</v>
      </c>
      <c r="D21" t="str">
        <f t="shared" si="0"/>
        <v>BEDENDO EUGENIO</v>
      </c>
      <c r="E21" t="s">
        <v>33</v>
      </c>
      <c r="F21" s="3">
        <v>29604</v>
      </c>
      <c r="G21" t="s">
        <v>8</v>
      </c>
    </row>
    <row r="22" spans="1:7">
      <c r="A22">
        <v>21</v>
      </c>
      <c r="B22" t="s">
        <v>62</v>
      </c>
      <c r="C22" t="s">
        <v>63</v>
      </c>
      <c r="D22" t="str">
        <f t="shared" si="0"/>
        <v>CASTAGNAVIZ ALEX</v>
      </c>
      <c r="E22" t="s">
        <v>64</v>
      </c>
      <c r="F22" s="3">
        <v>33437</v>
      </c>
      <c r="G22" t="s">
        <v>30</v>
      </c>
    </row>
    <row r="23" spans="1:7">
      <c r="A23">
        <v>22</v>
      </c>
      <c r="B23" t="s">
        <v>65</v>
      </c>
      <c r="C23" t="s">
        <v>66</v>
      </c>
      <c r="D23" t="str">
        <f t="shared" si="0"/>
        <v>PIUSI MARCO</v>
      </c>
      <c r="E23" t="s">
        <v>67</v>
      </c>
      <c r="F23" s="3">
        <v>26957</v>
      </c>
      <c r="G23" t="s">
        <v>8</v>
      </c>
    </row>
    <row r="24" spans="1:7">
      <c r="A24">
        <v>23</v>
      </c>
      <c r="B24" t="s">
        <v>68</v>
      </c>
      <c r="C24" t="s">
        <v>69</v>
      </c>
      <c r="D24" t="str">
        <f t="shared" si="0"/>
        <v>MARESCUTTI MICHELE</v>
      </c>
      <c r="E24" t="s">
        <v>22</v>
      </c>
      <c r="F24" s="3">
        <v>35419</v>
      </c>
      <c r="G24" t="s">
        <v>70</v>
      </c>
    </row>
    <row r="25" spans="1:7">
      <c r="A25">
        <v>24</v>
      </c>
      <c r="B25" t="s">
        <v>71</v>
      </c>
      <c r="C25" t="s">
        <v>72</v>
      </c>
      <c r="D25" t="str">
        <f t="shared" si="0"/>
        <v>PADOVAN MASSIMILIANO</v>
      </c>
      <c r="E25" t="s">
        <v>73</v>
      </c>
      <c r="F25" s="3">
        <v>26049</v>
      </c>
      <c r="G25" t="s">
        <v>19</v>
      </c>
    </row>
    <row r="26" spans="1:7">
      <c r="A26">
        <v>25</v>
      </c>
      <c r="B26" t="s">
        <v>74</v>
      </c>
      <c r="C26" t="s">
        <v>39</v>
      </c>
      <c r="D26" t="str">
        <f t="shared" si="0"/>
        <v>NARDONE ANDREA</v>
      </c>
      <c r="E26" t="s">
        <v>75</v>
      </c>
      <c r="F26" s="3">
        <v>30847</v>
      </c>
      <c r="G26" t="s">
        <v>30</v>
      </c>
    </row>
    <row r="27" spans="1:7">
      <c r="A27">
        <v>26</v>
      </c>
      <c r="B27" t="s">
        <v>76</v>
      </c>
      <c r="C27" t="s">
        <v>77</v>
      </c>
      <c r="D27" t="str">
        <f t="shared" si="0"/>
        <v>PICCARO TARCISIO</v>
      </c>
      <c r="F27" s="3">
        <v>16901</v>
      </c>
      <c r="G27" t="s">
        <v>23</v>
      </c>
    </row>
    <row r="28" spans="1:7">
      <c r="A28">
        <v>27</v>
      </c>
      <c r="B28" t="s">
        <v>78</v>
      </c>
      <c r="C28" t="s">
        <v>79</v>
      </c>
      <c r="D28" t="str">
        <f t="shared" si="0"/>
        <v>SONCIN MAURIZIO</v>
      </c>
      <c r="E28" t="s">
        <v>80</v>
      </c>
      <c r="F28" s="3">
        <v>22687</v>
      </c>
      <c r="G28" t="s">
        <v>23</v>
      </c>
    </row>
    <row r="29" spans="1:7">
      <c r="A29">
        <v>28</v>
      </c>
      <c r="B29" t="s">
        <v>81</v>
      </c>
      <c r="C29" t="s">
        <v>82</v>
      </c>
      <c r="D29" t="str">
        <f t="shared" si="0"/>
        <v>CICUTTINI EGIDIO</v>
      </c>
      <c r="E29" t="s">
        <v>83</v>
      </c>
      <c r="F29" s="3">
        <v>22353</v>
      </c>
      <c r="G29" t="s">
        <v>23</v>
      </c>
    </row>
    <row r="30" spans="1:7">
      <c r="A30">
        <v>29</v>
      </c>
      <c r="B30" t="s">
        <v>84</v>
      </c>
      <c r="C30" t="s">
        <v>85</v>
      </c>
      <c r="D30" t="str">
        <f t="shared" si="0"/>
        <v>TONINO ELEONORA</v>
      </c>
      <c r="E30" t="s">
        <v>86</v>
      </c>
      <c r="F30" s="3">
        <v>31979</v>
      </c>
      <c r="G30" t="s">
        <v>15</v>
      </c>
    </row>
    <row r="31" spans="1:7">
      <c r="A31">
        <v>30</v>
      </c>
      <c r="B31" t="s">
        <v>87</v>
      </c>
      <c r="C31" t="s">
        <v>88</v>
      </c>
      <c r="D31" t="str">
        <f t="shared" si="0"/>
        <v>VITTURI CLAUDIO</v>
      </c>
      <c r="E31" t="s">
        <v>89</v>
      </c>
      <c r="F31" s="3">
        <v>22163</v>
      </c>
      <c r="G31" t="s">
        <v>23</v>
      </c>
    </row>
    <row r="32" spans="1:7">
      <c r="A32">
        <v>31</v>
      </c>
      <c r="B32" t="s">
        <v>90</v>
      </c>
      <c r="C32" t="s">
        <v>91</v>
      </c>
      <c r="D32" t="str">
        <f t="shared" si="0"/>
        <v>D'ODORICO MATTIA</v>
      </c>
      <c r="E32" t="s">
        <v>92</v>
      </c>
      <c r="F32" s="3">
        <v>31507</v>
      </c>
      <c r="G32" t="s">
        <v>30</v>
      </c>
    </row>
    <row r="33" spans="1:7">
      <c r="A33">
        <v>32</v>
      </c>
      <c r="B33" t="s">
        <v>93</v>
      </c>
      <c r="C33" t="s">
        <v>94</v>
      </c>
      <c r="D33" t="str">
        <f t="shared" si="0"/>
        <v>CHIUC GIORDANO</v>
      </c>
      <c r="E33" t="s">
        <v>46</v>
      </c>
      <c r="F33" s="3">
        <v>21960</v>
      </c>
      <c r="G33" t="s">
        <v>23</v>
      </c>
    </row>
    <row r="34" spans="1:7">
      <c r="A34">
        <v>33</v>
      </c>
      <c r="B34" t="s">
        <v>95</v>
      </c>
      <c r="C34" t="s">
        <v>69</v>
      </c>
      <c r="D34" t="str">
        <f t="shared" si="0"/>
        <v>SERRI MICHELE</v>
      </c>
      <c r="E34" t="s">
        <v>96</v>
      </c>
      <c r="F34" s="3">
        <v>24256</v>
      </c>
      <c r="G34" t="s">
        <v>19</v>
      </c>
    </row>
    <row r="35" spans="1:7">
      <c r="A35">
        <v>34</v>
      </c>
      <c r="B35" t="s">
        <v>97</v>
      </c>
      <c r="C35" t="s">
        <v>98</v>
      </c>
      <c r="D35" t="str">
        <f t="shared" si="0"/>
        <v>MINISINI FEDERICO</v>
      </c>
      <c r="E35" t="s">
        <v>40</v>
      </c>
      <c r="F35" s="3">
        <v>31555</v>
      </c>
      <c r="G35" t="s">
        <v>30</v>
      </c>
    </row>
    <row r="36" spans="1:7">
      <c r="A36">
        <v>35</v>
      </c>
      <c r="B36" t="s">
        <v>99</v>
      </c>
      <c r="C36" t="s">
        <v>100</v>
      </c>
      <c r="D36" t="str">
        <f t="shared" si="0"/>
        <v>FORGIARINI MARIO</v>
      </c>
      <c r="E36" t="s">
        <v>73</v>
      </c>
      <c r="F36" s="3">
        <v>28024</v>
      </c>
      <c r="G36" t="s">
        <v>8</v>
      </c>
    </row>
    <row r="37" spans="1:7">
      <c r="A37">
        <v>36</v>
      </c>
      <c r="B37" t="s">
        <v>99</v>
      </c>
      <c r="C37" t="s">
        <v>39</v>
      </c>
      <c r="D37" t="str">
        <f t="shared" si="0"/>
        <v>FORGIARINI ANDREA</v>
      </c>
      <c r="E37" t="s">
        <v>73</v>
      </c>
      <c r="F37" s="3">
        <v>28220</v>
      </c>
      <c r="G37" t="s">
        <v>8</v>
      </c>
    </row>
    <row r="38" spans="1:7">
      <c r="A38">
        <v>37</v>
      </c>
      <c r="B38" t="s">
        <v>101</v>
      </c>
      <c r="C38" t="s">
        <v>102</v>
      </c>
      <c r="D38" t="str">
        <f t="shared" si="0"/>
        <v>MARANGONI MASSIMO</v>
      </c>
      <c r="E38" t="s">
        <v>89</v>
      </c>
      <c r="F38" s="3">
        <v>21918</v>
      </c>
      <c r="G38" t="s">
        <v>23</v>
      </c>
    </row>
    <row r="39" spans="1:7">
      <c r="A39">
        <v>38</v>
      </c>
      <c r="B39" t="s">
        <v>103</v>
      </c>
      <c r="C39" t="s">
        <v>104</v>
      </c>
      <c r="D39" t="str">
        <f t="shared" si="0"/>
        <v>CADAMURO ADRIANO</v>
      </c>
      <c r="E39" t="s">
        <v>89</v>
      </c>
      <c r="F39" s="3">
        <v>27199</v>
      </c>
      <c r="G39" t="s">
        <v>8</v>
      </c>
    </row>
    <row r="40" spans="1:7">
      <c r="A40">
        <v>39</v>
      </c>
      <c r="B40" t="s">
        <v>105</v>
      </c>
      <c r="C40" t="s">
        <v>25</v>
      </c>
      <c r="D40" t="str">
        <f t="shared" si="0"/>
        <v>MOLINARI RUDY</v>
      </c>
      <c r="E40" t="s">
        <v>106</v>
      </c>
      <c r="F40" s="3">
        <v>35478</v>
      </c>
      <c r="G40" t="s">
        <v>70</v>
      </c>
    </row>
    <row r="41" spans="1:7">
      <c r="A41">
        <v>40</v>
      </c>
      <c r="B41" t="s">
        <v>107</v>
      </c>
      <c r="C41" t="s">
        <v>108</v>
      </c>
      <c r="D41" t="str">
        <f t="shared" si="0"/>
        <v>IOB RUGGERO</v>
      </c>
      <c r="E41" t="s">
        <v>73</v>
      </c>
      <c r="F41" s="3">
        <v>26566</v>
      </c>
      <c r="G41" t="s">
        <v>19</v>
      </c>
    </row>
    <row r="42" spans="1:7">
      <c r="A42">
        <v>41</v>
      </c>
      <c r="B42" t="s">
        <v>109</v>
      </c>
      <c r="C42" t="s">
        <v>110</v>
      </c>
      <c r="D42" t="str">
        <f t="shared" si="0"/>
        <v>RIZZI PAOLO</v>
      </c>
      <c r="E42" t="s">
        <v>49</v>
      </c>
      <c r="F42" s="3">
        <v>25600</v>
      </c>
      <c r="G42" t="s">
        <v>19</v>
      </c>
    </row>
    <row r="43" spans="1:7">
      <c r="A43">
        <v>42</v>
      </c>
      <c r="B43" t="s">
        <v>111</v>
      </c>
      <c r="C43" t="s">
        <v>39</v>
      </c>
      <c r="D43" t="str">
        <f t="shared" si="0"/>
        <v>ANGELI ANDREA</v>
      </c>
      <c r="E43" t="s">
        <v>112</v>
      </c>
      <c r="F43" s="3">
        <v>23004</v>
      </c>
      <c r="G43" t="s">
        <v>23</v>
      </c>
    </row>
    <row r="44" spans="1:7">
      <c r="A44">
        <v>43</v>
      </c>
      <c r="B44" t="s">
        <v>113</v>
      </c>
      <c r="C44" t="s">
        <v>114</v>
      </c>
      <c r="D44" t="str">
        <f t="shared" si="0"/>
        <v>BURBA GIANNI</v>
      </c>
      <c r="E44" t="s">
        <v>26</v>
      </c>
      <c r="F44" s="3">
        <v>21208</v>
      </c>
      <c r="G44" t="s">
        <v>23</v>
      </c>
    </row>
    <row r="45" spans="1:7">
      <c r="A45">
        <v>44</v>
      </c>
      <c r="B45" t="s">
        <v>115</v>
      </c>
      <c r="C45" t="s">
        <v>116</v>
      </c>
      <c r="D45" t="str">
        <f t="shared" si="0"/>
        <v>GONANO BRUNO</v>
      </c>
      <c r="E45" t="s">
        <v>26</v>
      </c>
      <c r="F45" s="3">
        <v>23923</v>
      </c>
      <c r="G45" t="s">
        <v>19</v>
      </c>
    </row>
    <row r="46" spans="1:7">
      <c r="A46">
        <v>45</v>
      </c>
      <c r="B46" t="s">
        <v>117</v>
      </c>
      <c r="C46" t="s">
        <v>118</v>
      </c>
      <c r="D46" t="str">
        <f t="shared" si="0"/>
        <v>VIDONI MATTEO</v>
      </c>
      <c r="E46" t="s">
        <v>106</v>
      </c>
      <c r="F46" s="3">
        <v>36009</v>
      </c>
      <c r="G46" t="s">
        <v>70</v>
      </c>
    </row>
    <row r="47" spans="1:7">
      <c r="A47">
        <v>46</v>
      </c>
      <c r="B47" t="s">
        <v>119</v>
      </c>
      <c r="C47" t="s">
        <v>120</v>
      </c>
      <c r="D47" t="str">
        <f t="shared" si="0"/>
        <v>CASTELLANI DAVID</v>
      </c>
      <c r="E47" t="s">
        <v>121</v>
      </c>
      <c r="F47" s="3">
        <v>35890</v>
      </c>
      <c r="G47" t="s">
        <v>70</v>
      </c>
    </row>
    <row r="48" spans="1:7">
      <c r="A48">
        <v>47</v>
      </c>
      <c r="B48" t="s">
        <v>122</v>
      </c>
      <c r="C48" t="s">
        <v>110</v>
      </c>
      <c r="D48" t="str">
        <f t="shared" si="0"/>
        <v>SILVERIO PAOLO</v>
      </c>
      <c r="F48" s="3">
        <v>29042</v>
      </c>
      <c r="G48" t="s">
        <v>8</v>
      </c>
    </row>
    <row r="49" spans="1:7">
      <c r="A49">
        <v>49</v>
      </c>
      <c r="B49" t="s">
        <v>123</v>
      </c>
      <c r="C49" t="s">
        <v>37</v>
      </c>
      <c r="D49" t="str">
        <f t="shared" si="0"/>
        <v>BELLO STEFANO</v>
      </c>
      <c r="E49" t="s">
        <v>124</v>
      </c>
      <c r="F49" s="3">
        <v>23598</v>
      </c>
      <c r="G49" t="s">
        <v>125</v>
      </c>
    </row>
    <row r="50" spans="1:7">
      <c r="A50">
        <v>50</v>
      </c>
      <c r="B50" t="s">
        <v>126</v>
      </c>
      <c r="C50" t="s">
        <v>120</v>
      </c>
      <c r="D50" t="str">
        <f t="shared" si="0"/>
        <v>BEVILACQUA DAVID</v>
      </c>
      <c r="E50" t="s">
        <v>52</v>
      </c>
      <c r="F50" s="3">
        <v>29856</v>
      </c>
      <c r="G50" t="s">
        <v>8</v>
      </c>
    </row>
    <row r="51" spans="1:7">
      <c r="A51">
        <v>51</v>
      </c>
      <c r="B51" t="s">
        <v>127</v>
      </c>
      <c r="C51" t="s">
        <v>128</v>
      </c>
      <c r="D51" t="str">
        <f t="shared" si="0"/>
        <v>BASSO CESARE</v>
      </c>
      <c r="E51" t="s">
        <v>130</v>
      </c>
      <c r="F51" s="3">
        <v>24337</v>
      </c>
      <c r="G51" t="s">
        <v>19</v>
      </c>
    </row>
    <row r="52" spans="1:7">
      <c r="A52">
        <v>52</v>
      </c>
      <c r="B52" t="s">
        <v>127</v>
      </c>
      <c r="C52" t="s">
        <v>129</v>
      </c>
      <c r="D52" t="str">
        <f t="shared" si="0"/>
        <v>BASSO MANUEL</v>
      </c>
      <c r="E52" t="s">
        <v>130</v>
      </c>
      <c r="F52" s="3">
        <v>35354</v>
      </c>
      <c r="G52" t="s">
        <v>70</v>
      </c>
    </row>
    <row r="53" spans="1:7">
      <c r="A53">
        <v>53</v>
      </c>
      <c r="B53" t="s">
        <v>131</v>
      </c>
      <c r="C53" t="s">
        <v>132</v>
      </c>
      <c r="D53" t="str">
        <f t="shared" si="0"/>
        <v>BORIA LUCA</v>
      </c>
      <c r="F53" s="3">
        <v>30983</v>
      </c>
      <c r="G53" t="s">
        <v>30</v>
      </c>
    </row>
    <row r="54" spans="1:7">
      <c r="A54">
        <v>54</v>
      </c>
      <c r="B54" t="s">
        <v>133</v>
      </c>
      <c r="C54" t="s">
        <v>134</v>
      </c>
      <c r="D54" t="str">
        <f t="shared" si="0"/>
        <v>PASUT EDI</v>
      </c>
      <c r="E54" t="s">
        <v>135</v>
      </c>
      <c r="F54" s="3">
        <v>20161</v>
      </c>
      <c r="G54" t="s">
        <v>23</v>
      </c>
    </row>
    <row r="55" spans="1:7">
      <c r="A55">
        <v>55</v>
      </c>
      <c r="B55" t="s">
        <v>136</v>
      </c>
      <c r="C55" t="s">
        <v>137</v>
      </c>
      <c r="D55" t="str">
        <f t="shared" si="0"/>
        <v>DELLA PIETRA ERICH</v>
      </c>
      <c r="E55" t="s">
        <v>138</v>
      </c>
      <c r="F55" s="3">
        <v>30058</v>
      </c>
      <c r="G55" t="s">
        <v>8</v>
      </c>
    </row>
    <row r="56" spans="1:7">
      <c r="A56">
        <v>56</v>
      </c>
      <c r="B56" t="s">
        <v>139</v>
      </c>
      <c r="C56" t="s">
        <v>140</v>
      </c>
      <c r="D56" t="str">
        <f t="shared" si="0"/>
        <v>VUERICH DAVIDE</v>
      </c>
      <c r="E56" t="s">
        <v>67</v>
      </c>
      <c r="F56" s="3">
        <v>34990</v>
      </c>
      <c r="G56" t="s">
        <v>70</v>
      </c>
    </row>
    <row r="57" spans="1:7">
      <c r="A57">
        <v>58</v>
      </c>
      <c r="B57" t="s">
        <v>141</v>
      </c>
      <c r="C57" t="s">
        <v>142</v>
      </c>
      <c r="D57" t="str">
        <f t="shared" si="0"/>
        <v>MODESTI FABIO</v>
      </c>
      <c r="F57" s="3">
        <v>25996</v>
      </c>
      <c r="G57" t="s">
        <v>125</v>
      </c>
    </row>
    <row r="58" spans="1:7">
      <c r="A58">
        <v>59</v>
      </c>
      <c r="B58" t="s">
        <v>143</v>
      </c>
      <c r="C58" t="s">
        <v>88</v>
      </c>
      <c r="D58" t="str">
        <f t="shared" si="0"/>
        <v>MORO CLAUDIO</v>
      </c>
      <c r="E58" t="s">
        <v>26</v>
      </c>
      <c r="F58" s="3">
        <v>22374</v>
      </c>
      <c r="G58" t="s">
        <v>23</v>
      </c>
    </row>
    <row r="59" spans="1:7">
      <c r="A59">
        <v>60</v>
      </c>
      <c r="B59" t="s">
        <v>143</v>
      </c>
      <c r="C59" t="s">
        <v>144</v>
      </c>
      <c r="D59" t="str">
        <f t="shared" si="0"/>
        <v>MORO NICOLA</v>
      </c>
      <c r="E59" t="s">
        <v>26</v>
      </c>
      <c r="F59" s="3">
        <v>35109</v>
      </c>
      <c r="G59" t="s">
        <v>70</v>
      </c>
    </row>
    <row r="60" spans="1:7">
      <c r="A60">
        <v>61</v>
      </c>
      <c r="B60" t="s">
        <v>145</v>
      </c>
      <c r="C60" t="s">
        <v>146</v>
      </c>
      <c r="D60" t="str">
        <f t="shared" si="0"/>
        <v>ZANINI GIULIANO</v>
      </c>
      <c r="E60" t="s">
        <v>147</v>
      </c>
      <c r="F60" s="3">
        <v>24178</v>
      </c>
      <c r="G60" t="s">
        <v>19</v>
      </c>
    </row>
    <row r="61" spans="1:7">
      <c r="A61">
        <v>62</v>
      </c>
      <c r="B61" t="s">
        <v>148</v>
      </c>
      <c r="C61" t="s">
        <v>102</v>
      </c>
      <c r="D61" t="str">
        <f t="shared" si="0"/>
        <v>IACUZZO MASSIMO</v>
      </c>
      <c r="E61" t="s">
        <v>135</v>
      </c>
      <c r="F61" s="3">
        <v>25092</v>
      </c>
      <c r="G61" t="s">
        <v>19</v>
      </c>
    </row>
    <row r="62" spans="1:7">
      <c r="A62">
        <v>63</v>
      </c>
      <c r="B62" t="s">
        <v>149</v>
      </c>
      <c r="C62" t="s">
        <v>150</v>
      </c>
      <c r="D62" t="str">
        <f t="shared" si="0"/>
        <v>SERAFINI FRANCO</v>
      </c>
      <c r="E62" t="s">
        <v>52</v>
      </c>
      <c r="F62" s="3">
        <v>17353</v>
      </c>
      <c r="G62" t="s">
        <v>23</v>
      </c>
    </row>
    <row r="63" spans="1:7">
      <c r="A63">
        <v>64</v>
      </c>
      <c r="B63" t="s">
        <v>151</v>
      </c>
      <c r="C63" t="s">
        <v>152</v>
      </c>
      <c r="D63" t="str">
        <f t="shared" si="0"/>
        <v>ROCCASALVA GIAMPAOLO</v>
      </c>
      <c r="E63" t="s">
        <v>26</v>
      </c>
      <c r="F63" s="3">
        <v>21056</v>
      </c>
      <c r="G63" t="s">
        <v>23</v>
      </c>
    </row>
    <row r="64" spans="1:7">
      <c r="A64">
        <v>65</v>
      </c>
      <c r="B64" t="s">
        <v>153</v>
      </c>
      <c r="C64" t="s">
        <v>66</v>
      </c>
      <c r="D64" t="str">
        <f t="shared" si="0"/>
        <v>DEL MISSIER MARCO</v>
      </c>
      <c r="E64" t="s">
        <v>52</v>
      </c>
      <c r="F64" s="3">
        <v>30576</v>
      </c>
      <c r="G64" t="s">
        <v>30</v>
      </c>
    </row>
    <row r="65" spans="1:7">
      <c r="A65">
        <v>66</v>
      </c>
      <c r="B65" t="s">
        <v>154</v>
      </c>
      <c r="C65" t="s">
        <v>155</v>
      </c>
      <c r="D65" t="str">
        <f t="shared" ref="D65:D76" si="1">CONCATENATE(B65," ",C65)</f>
        <v>COPETTI MARINO</v>
      </c>
      <c r="E65" t="s">
        <v>73</v>
      </c>
      <c r="F65" s="3">
        <v>22503</v>
      </c>
      <c r="G65" t="s">
        <v>23</v>
      </c>
    </row>
    <row r="66" spans="1:7">
      <c r="A66">
        <v>67</v>
      </c>
      <c r="B66" t="s">
        <v>58</v>
      </c>
      <c r="C66" t="s">
        <v>156</v>
      </c>
      <c r="D66" t="str">
        <f t="shared" si="1"/>
        <v>CARNIELUTTI LORENZO</v>
      </c>
      <c r="E66" t="s">
        <v>73</v>
      </c>
      <c r="F66" s="3">
        <v>28850</v>
      </c>
      <c r="G66" t="s">
        <v>8</v>
      </c>
    </row>
    <row r="67" spans="1:7">
      <c r="A67">
        <v>68</v>
      </c>
      <c r="B67" t="s">
        <v>157</v>
      </c>
      <c r="C67" t="s">
        <v>158</v>
      </c>
      <c r="D67" t="str">
        <f t="shared" si="1"/>
        <v>TRUSGNACH ANTOINE</v>
      </c>
      <c r="E67" t="s">
        <v>92</v>
      </c>
      <c r="F67" s="3">
        <v>27863</v>
      </c>
      <c r="G67" t="s">
        <v>8</v>
      </c>
    </row>
    <row r="68" spans="1:7">
      <c r="A68">
        <v>69</v>
      </c>
      <c r="B68" t="s">
        <v>159</v>
      </c>
      <c r="C68" t="s">
        <v>98</v>
      </c>
      <c r="D68" t="str">
        <f t="shared" si="1"/>
        <v>BITUSSI FEDERICO</v>
      </c>
      <c r="E68" t="s">
        <v>52</v>
      </c>
      <c r="F68" s="3">
        <v>29877</v>
      </c>
      <c r="G68" t="s">
        <v>8</v>
      </c>
    </row>
    <row r="69" spans="1:7">
      <c r="A69">
        <v>70</v>
      </c>
      <c r="B69" t="s">
        <v>160</v>
      </c>
      <c r="C69" t="s">
        <v>114</v>
      </c>
      <c r="D69" t="str">
        <f t="shared" si="1"/>
        <v>SCUBLA GIANNI</v>
      </c>
      <c r="F69" s="3">
        <v>22101</v>
      </c>
      <c r="G69" t="s">
        <v>23</v>
      </c>
    </row>
    <row r="70" spans="1:7">
      <c r="A70">
        <v>71</v>
      </c>
      <c r="B70" t="s">
        <v>161</v>
      </c>
      <c r="C70" t="s">
        <v>162</v>
      </c>
      <c r="D70" t="str">
        <f t="shared" si="1"/>
        <v>SCALA SEVERINO</v>
      </c>
      <c r="E70" t="s">
        <v>135</v>
      </c>
      <c r="F70" s="3">
        <v>24104</v>
      </c>
      <c r="G70" t="s">
        <v>19</v>
      </c>
    </row>
    <row r="71" spans="1:7">
      <c r="A71">
        <v>72</v>
      </c>
      <c r="B71" t="s">
        <v>163</v>
      </c>
      <c r="C71" t="s">
        <v>164</v>
      </c>
      <c r="D71" t="str">
        <f t="shared" si="1"/>
        <v>MOSCHETTA DIEGO</v>
      </c>
      <c r="F71" s="3">
        <v>26041</v>
      </c>
      <c r="G71" t="s">
        <v>19</v>
      </c>
    </row>
    <row r="72" spans="1:7">
      <c r="A72">
        <v>73</v>
      </c>
      <c r="B72" t="s">
        <v>165</v>
      </c>
      <c r="C72" t="s">
        <v>102</v>
      </c>
      <c r="D72" t="str">
        <f t="shared" si="1"/>
        <v>CESARATTO MASSIMO</v>
      </c>
      <c r="F72" s="3">
        <v>27230</v>
      </c>
      <c r="G72" t="s">
        <v>8</v>
      </c>
    </row>
    <row r="73" spans="1:7">
      <c r="A73">
        <v>74</v>
      </c>
      <c r="B73" t="s">
        <v>166</v>
      </c>
      <c r="C73" t="s">
        <v>114</v>
      </c>
      <c r="D73" t="str">
        <f t="shared" si="1"/>
        <v>FIOR GIANNI</v>
      </c>
      <c r="F73" s="3">
        <v>21691</v>
      </c>
      <c r="G73" t="s">
        <v>23</v>
      </c>
    </row>
    <row r="74" spans="1:7">
      <c r="A74">
        <v>75</v>
      </c>
      <c r="B74" t="s">
        <v>167</v>
      </c>
      <c r="C74" t="s">
        <v>6</v>
      </c>
      <c r="D74" t="str">
        <f t="shared" si="1"/>
        <v>CLAUT DANIELE</v>
      </c>
      <c r="E74" t="s">
        <v>22</v>
      </c>
      <c r="F74" s="3">
        <v>28410</v>
      </c>
      <c r="G74" t="s">
        <v>8</v>
      </c>
    </row>
    <row r="75" spans="1:7">
      <c r="A75">
        <v>76</v>
      </c>
      <c r="B75" t="s">
        <v>168</v>
      </c>
      <c r="C75" t="s">
        <v>169</v>
      </c>
      <c r="D75" t="str">
        <f t="shared" si="1"/>
        <v>CHIAVEDALE CRISTIAN</v>
      </c>
      <c r="E75" t="s">
        <v>52</v>
      </c>
      <c r="F75" s="3">
        <v>27385</v>
      </c>
      <c r="G75" t="s">
        <v>8</v>
      </c>
    </row>
    <row r="76" spans="1:7">
      <c r="A76">
        <v>77</v>
      </c>
      <c r="B76" t="s">
        <v>170</v>
      </c>
      <c r="C76" t="s">
        <v>171</v>
      </c>
      <c r="D76" t="str">
        <f t="shared" si="1"/>
        <v>PRESSACCO MICHLE</v>
      </c>
      <c r="E76" t="s">
        <v>135</v>
      </c>
      <c r="F76" s="3">
        <v>26768</v>
      </c>
      <c r="G76" t="s">
        <v>8</v>
      </c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topLeftCell="A64" zoomScale="145" zoomScaleNormal="145" workbookViewId="0">
      <selection activeCell="H75" sqref="H75"/>
    </sheetView>
  </sheetViews>
  <sheetFormatPr defaultRowHeight="14.4"/>
  <cols>
    <col min="1" max="1" width="5.88671875" customWidth="1"/>
    <col min="2" max="2" width="5.88671875" style="5" customWidth="1"/>
    <col min="3" max="3" width="12.109375" customWidth="1"/>
    <col min="4" max="4" width="20.88671875" bestFit="1" customWidth="1"/>
    <col min="5" max="5" width="28.5546875" customWidth="1"/>
    <col min="6" max="6" width="11" style="3" bestFit="1" customWidth="1"/>
    <col min="7" max="7" width="20.33203125" bestFit="1" customWidth="1"/>
  </cols>
  <sheetData>
    <row r="1" spans="1:8" ht="21.6" thickBot="1">
      <c r="A1" s="37" t="s">
        <v>330</v>
      </c>
      <c r="B1" s="38"/>
      <c r="C1" s="38"/>
      <c r="D1" s="38"/>
      <c r="E1" s="38"/>
      <c r="F1" s="38"/>
      <c r="G1" s="38"/>
      <c r="H1" s="39"/>
    </row>
    <row r="2" spans="1:8" s="7" customFormat="1" ht="96" thickBot="1">
      <c r="A2" s="14" t="s">
        <v>321</v>
      </c>
      <c r="B2" s="15" t="s">
        <v>322</v>
      </c>
      <c r="C2" s="15" t="s">
        <v>172</v>
      </c>
      <c r="D2" s="15" t="s">
        <v>323</v>
      </c>
      <c r="E2" s="15" t="s">
        <v>324</v>
      </c>
      <c r="F2" s="23" t="s">
        <v>325</v>
      </c>
      <c r="G2" s="15" t="s">
        <v>326</v>
      </c>
      <c r="H2" s="16" t="s">
        <v>329</v>
      </c>
    </row>
    <row r="3" spans="1:8">
      <c r="A3" s="31">
        <v>1</v>
      </c>
      <c r="B3" s="32">
        <v>50</v>
      </c>
      <c r="C3" s="31" t="s">
        <v>243</v>
      </c>
      <c r="D3" s="31" t="str">
        <f>VLOOKUP(GENERALE!B3,ELENCO!$A$2:$G$76,4,FALSE)</f>
        <v>BEVILACQUA DAVID</v>
      </c>
      <c r="E3" s="31" t="str">
        <f>VLOOKUP(GENERALE!B3,ELENCO!$A$2:$G$76,5,FALSE)</f>
        <v>KI.CO.SYS</v>
      </c>
      <c r="F3" s="33">
        <f>VLOOKUP(GENERALE!B3,ELENCO!$A$2:$G$76,6,FALSE)</f>
        <v>29856</v>
      </c>
      <c r="G3" s="31" t="str">
        <f>VLOOKUP(GENERALE!B3,ELENCO!$A$2:$G$76,7,FALSE)</f>
        <v>SENIOR B</v>
      </c>
      <c r="H3" s="31">
        <v>30</v>
      </c>
    </row>
    <row r="4" spans="1:8">
      <c r="A4" s="4">
        <v>2</v>
      </c>
      <c r="B4" s="29">
        <v>65</v>
      </c>
      <c r="C4" s="4" t="s">
        <v>242</v>
      </c>
      <c r="D4" s="4" t="str">
        <f>VLOOKUP(GENERALE!B4,ELENCO!$A$2:$G$76,4,FALSE)</f>
        <v>DEL MISSIER MARCO</v>
      </c>
      <c r="E4" s="4" t="str">
        <f>VLOOKUP(GENERALE!B4,ELENCO!$A$2:$G$76,5,FALSE)</f>
        <v>KI.CO.SYS</v>
      </c>
      <c r="F4" s="30">
        <f>VLOOKUP(GENERALE!B4,ELENCO!$A$2:$G$76,6,FALSE)</f>
        <v>30576</v>
      </c>
      <c r="G4" s="4" t="str">
        <f>VLOOKUP(GENERALE!B4,ELENCO!$A$2:$G$76,7,FALSE)</f>
        <v>SENIOR A</v>
      </c>
      <c r="H4" s="4">
        <v>25</v>
      </c>
    </row>
    <row r="5" spans="1:8">
      <c r="A5" s="4">
        <v>3</v>
      </c>
      <c r="B5" s="29">
        <v>1</v>
      </c>
      <c r="C5" s="4" t="s">
        <v>241</v>
      </c>
      <c r="D5" s="4" t="str">
        <f>VLOOKUP(GENERALE!B5,ELENCO!$A$2:$G$76,4,FALSE)</f>
        <v>MASOLINO DANIELE</v>
      </c>
      <c r="E5" s="4" t="str">
        <f>VLOOKUP(GENERALE!B5,ELENCO!$A$2:$G$76,5,FALSE)</f>
        <v>SAMMARDENCHIA</v>
      </c>
      <c r="F5" s="30">
        <f>VLOOKUP(GENERALE!B5,ELENCO!$A$2:$G$76,6,FALSE)</f>
        <v>29099</v>
      </c>
      <c r="G5" s="4" t="str">
        <f>VLOOKUP(GENERALE!B5,ELENCO!$A$2:$G$76,7,FALSE)</f>
        <v>SENIOR B</v>
      </c>
      <c r="H5" s="4">
        <v>20</v>
      </c>
    </row>
    <row r="6" spans="1:8">
      <c r="A6" s="4">
        <v>4</v>
      </c>
      <c r="B6" s="29">
        <v>69</v>
      </c>
      <c r="C6" s="4" t="s">
        <v>240</v>
      </c>
      <c r="D6" s="4" t="str">
        <f>VLOOKUP(GENERALE!B6,ELENCO!$A$2:$G$76,4,FALSE)</f>
        <v>BITUSSI FEDERICO</v>
      </c>
      <c r="E6" s="4" t="str">
        <f>VLOOKUP(GENERALE!B6,ELENCO!$A$2:$G$76,5,FALSE)</f>
        <v>KI.CO.SYS</v>
      </c>
      <c r="F6" s="30">
        <f>VLOOKUP(GENERALE!B6,ELENCO!$A$2:$G$76,6,FALSE)</f>
        <v>29877</v>
      </c>
      <c r="G6" s="4" t="str">
        <f>VLOOKUP(GENERALE!B6,ELENCO!$A$2:$G$76,7,FALSE)</f>
        <v>SENIOR B</v>
      </c>
      <c r="H6" s="4">
        <v>18</v>
      </c>
    </row>
    <row r="7" spans="1:8">
      <c r="A7" s="4">
        <v>5</v>
      </c>
      <c r="B7" s="29">
        <v>6</v>
      </c>
      <c r="C7" s="4" t="s">
        <v>239</v>
      </c>
      <c r="D7" s="4" t="str">
        <f>VLOOKUP(GENERALE!B7,ELENCO!$A$2:$G$76,4,FALSE)</f>
        <v>GOLLINO RUDY</v>
      </c>
      <c r="E7" s="4" t="str">
        <f>VLOOKUP(GENERALE!B7,ELENCO!$A$2:$G$76,5,FALSE)</f>
        <v>CARNIABIKE</v>
      </c>
      <c r="F7" s="30">
        <f>VLOOKUP(GENERALE!B7,ELENCO!$A$2:$G$76,6,FALSE)</f>
        <v>27663</v>
      </c>
      <c r="G7" s="4" t="str">
        <f>VLOOKUP(GENERALE!B7,ELENCO!$A$2:$G$76,7,FALSE)</f>
        <v>SENIOR B</v>
      </c>
      <c r="H7" s="4">
        <v>17</v>
      </c>
    </row>
    <row r="8" spans="1:8">
      <c r="A8" s="4">
        <v>6</v>
      </c>
      <c r="B8" s="29">
        <v>76</v>
      </c>
      <c r="C8" s="4" t="s">
        <v>238</v>
      </c>
      <c r="D8" s="4" t="str">
        <f>VLOOKUP(GENERALE!B8,ELENCO!$A$2:$G$76,4,FALSE)</f>
        <v>CHIAVEDALE CRISTIAN</v>
      </c>
      <c r="E8" s="4" t="str">
        <f>VLOOKUP(GENERALE!B8,ELENCO!$A$2:$G$76,5,FALSE)</f>
        <v>KI.CO.SYS</v>
      </c>
      <c r="F8" s="30">
        <f>VLOOKUP(GENERALE!B8,ELENCO!$A$2:$G$76,6,FALSE)</f>
        <v>27385</v>
      </c>
      <c r="G8" s="4" t="str">
        <f>VLOOKUP(GENERALE!B8,ELENCO!$A$2:$G$76,7,FALSE)</f>
        <v>SENIOR B</v>
      </c>
      <c r="H8" s="4">
        <v>16</v>
      </c>
    </row>
    <row r="9" spans="1:8">
      <c r="A9" s="4">
        <v>7</v>
      </c>
      <c r="B9" s="29">
        <v>7</v>
      </c>
      <c r="C9" s="4" t="s">
        <v>237</v>
      </c>
      <c r="D9" s="4" t="str">
        <f>VLOOKUP(GENERALE!B9,ELENCO!$A$2:$G$76,4,FALSE)</f>
        <v>GREATTI GIACOMO</v>
      </c>
      <c r="E9" s="4" t="str">
        <f>VLOOKUP(GENERALE!B9,ELENCO!$A$2:$G$76,5,FALSE)</f>
        <v>B-TEAMOMNIA ENERGY</v>
      </c>
      <c r="F9" s="30">
        <f>VLOOKUP(GENERALE!B9,ELENCO!$A$2:$G$76,6,FALSE)</f>
        <v>33385</v>
      </c>
      <c r="G9" s="4" t="str">
        <f>VLOOKUP(GENERALE!B9,ELENCO!$A$2:$G$76,7,FALSE)</f>
        <v>SENIOR A</v>
      </c>
      <c r="H9" s="4">
        <v>15</v>
      </c>
    </row>
    <row r="10" spans="1:8">
      <c r="A10" s="4">
        <v>8</v>
      </c>
      <c r="B10" s="29">
        <v>41</v>
      </c>
      <c r="C10" s="4" t="s">
        <v>236</v>
      </c>
      <c r="D10" s="4" t="str">
        <f>VLOOKUP(GENERALE!B10,ELENCO!$A$2:$G$76,4,FALSE)</f>
        <v>RIZZI PAOLO</v>
      </c>
      <c r="E10" s="4" t="str">
        <f>VLOOKUP(GENERALE!B10,ELENCO!$A$2:$G$76,5,FALSE)</f>
        <v>STALIS TEAM</v>
      </c>
      <c r="F10" s="30">
        <f>VLOOKUP(GENERALE!B10,ELENCO!$A$2:$G$76,6,FALSE)</f>
        <v>25600</v>
      </c>
      <c r="G10" s="4" t="str">
        <f>VLOOKUP(GENERALE!B10,ELENCO!$A$2:$G$76,7,FALSE)</f>
        <v>SENIOR C</v>
      </c>
      <c r="H10" s="4">
        <v>14</v>
      </c>
    </row>
    <row r="11" spans="1:8">
      <c r="A11" s="4">
        <v>9</v>
      </c>
      <c r="B11" s="29">
        <v>44</v>
      </c>
      <c r="C11" s="4" t="s">
        <v>235</v>
      </c>
      <c r="D11" s="4" t="str">
        <f>VLOOKUP(GENERALE!B11,ELENCO!$A$2:$G$76,4,FALSE)</f>
        <v>GONANO BRUNO</v>
      </c>
      <c r="E11" s="4" t="str">
        <f>VLOOKUP(GENERALE!B11,ELENCO!$A$2:$G$76,5,FALSE)</f>
        <v>CARNIABIKE</v>
      </c>
      <c r="F11" s="30">
        <f>VLOOKUP(GENERALE!B11,ELENCO!$A$2:$G$76,6,FALSE)</f>
        <v>23923</v>
      </c>
      <c r="G11" s="4" t="str">
        <f>VLOOKUP(GENERALE!B11,ELENCO!$A$2:$G$76,7,FALSE)</f>
        <v>SENIOR C</v>
      </c>
      <c r="H11" s="4">
        <v>13</v>
      </c>
    </row>
    <row r="12" spans="1:8">
      <c r="A12" s="4">
        <v>10</v>
      </c>
      <c r="B12" s="29">
        <v>21</v>
      </c>
      <c r="C12" s="4" t="s">
        <v>234</v>
      </c>
      <c r="D12" s="4" t="str">
        <f>VLOOKUP(GENERALE!B12,ELENCO!$A$2:$G$76,4,FALSE)</f>
        <v>CASTAGNAVIZ ALEX</v>
      </c>
      <c r="E12" s="4" t="str">
        <f>VLOOKUP(GENERALE!B12,ELENCO!$A$2:$G$76,5,FALSE)</f>
        <v>ORBEA SLOVENIA</v>
      </c>
      <c r="F12" s="30">
        <f>VLOOKUP(GENERALE!B12,ELENCO!$A$2:$G$76,6,FALSE)</f>
        <v>33437</v>
      </c>
      <c r="G12" s="4" t="str">
        <f>VLOOKUP(GENERALE!B12,ELENCO!$A$2:$G$76,7,FALSE)</f>
        <v>SENIOR A</v>
      </c>
      <c r="H12" s="4">
        <v>12</v>
      </c>
    </row>
    <row r="13" spans="1:8">
      <c r="A13" s="4">
        <v>11</v>
      </c>
      <c r="B13" s="29">
        <v>71</v>
      </c>
      <c r="C13" s="4" t="s">
        <v>233</v>
      </c>
      <c r="D13" s="4" t="str">
        <f>VLOOKUP(GENERALE!B13,ELENCO!$A$2:$G$76,4,FALSE)</f>
        <v>SCALA SEVERINO</v>
      </c>
      <c r="E13" s="4" t="str">
        <f>VLOOKUP(GENERALE!B13,ELENCO!$A$2:$G$76,5,FALSE)</f>
        <v>PUNTOBIKE TEAM</v>
      </c>
      <c r="F13" s="30">
        <f>VLOOKUP(GENERALE!B13,ELENCO!$A$2:$G$76,6,FALSE)</f>
        <v>24104</v>
      </c>
      <c r="G13" s="4" t="str">
        <f>VLOOKUP(GENERALE!B13,ELENCO!$A$2:$G$76,7,FALSE)</f>
        <v>SENIOR C</v>
      </c>
      <c r="H13" s="4">
        <v>11</v>
      </c>
    </row>
    <row r="14" spans="1:8">
      <c r="A14" s="4">
        <v>12</v>
      </c>
      <c r="B14" s="29">
        <v>36</v>
      </c>
      <c r="C14" s="4" t="s">
        <v>232</v>
      </c>
      <c r="D14" s="4" t="str">
        <f>VLOOKUP(GENERALE!B14,ELENCO!$A$2:$G$76,4,FALSE)</f>
        <v>FORGIARINI ANDREA</v>
      </c>
      <c r="E14" s="4" t="str">
        <f>VLOOKUP(GENERALE!B14,ELENCO!$A$2:$G$76,5,FALSE)</f>
        <v>PEDALE GEMONESE</v>
      </c>
      <c r="F14" s="30">
        <f>VLOOKUP(GENERALE!B14,ELENCO!$A$2:$G$76,6,FALSE)</f>
        <v>28220</v>
      </c>
      <c r="G14" s="4" t="str">
        <f>VLOOKUP(GENERALE!B14,ELENCO!$A$2:$G$76,7,FALSE)</f>
        <v>SENIOR B</v>
      </c>
      <c r="H14" s="4">
        <v>10</v>
      </c>
    </row>
    <row r="15" spans="1:8">
      <c r="A15" s="4">
        <v>13</v>
      </c>
      <c r="B15" s="29">
        <v>25</v>
      </c>
      <c r="C15" s="4" t="s">
        <v>231</v>
      </c>
      <c r="D15" s="4" t="str">
        <f>VLOOKUP(GENERALE!B15,ELENCO!$A$2:$G$76,4,FALSE)</f>
        <v>NARDONE ANDREA</v>
      </c>
      <c r="E15" s="4" t="str">
        <f>VLOOKUP(GENERALE!B15,ELENCO!$A$2:$G$76,5,FALSE)</f>
        <v>AMICI E BICI NADALI</v>
      </c>
      <c r="F15" s="30">
        <f>VLOOKUP(GENERALE!B15,ELENCO!$A$2:$G$76,6,FALSE)</f>
        <v>30847</v>
      </c>
      <c r="G15" s="4" t="str">
        <f>VLOOKUP(GENERALE!B15,ELENCO!$A$2:$G$76,7,FALSE)</f>
        <v>SENIOR A</v>
      </c>
      <c r="H15" s="4">
        <v>9</v>
      </c>
    </row>
    <row r="16" spans="1:8">
      <c r="A16" s="4">
        <v>14</v>
      </c>
      <c r="B16" s="29">
        <v>9</v>
      </c>
      <c r="C16" s="4" t="s">
        <v>230</v>
      </c>
      <c r="D16" s="4" t="str">
        <f>VLOOKUP(GENERALE!B16,ELENCO!$A$2:$G$76,4,FALSE)</f>
        <v>ZOSSI FABRIZIO</v>
      </c>
      <c r="E16" s="4" t="str">
        <f>VLOOKUP(GENERALE!B16,ELENCO!$A$2:$G$76,5,FALSE)</f>
        <v>CAPODIVENTO MTB ARTEGNA</v>
      </c>
      <c r="F16" s="30">
        <f>VLOOKUP(GENERALE!B16,ELENCO!$A$2:$G$76,6,FALSE)</f>
        <v>26850</v>
      </c>
      <c r="G16" s="4" t="str">
        <f>VLOOKUP(GENERALE!B16,ELENCO!$A$2:$G$76,7,FALSE)</f>
        <v>SENIOR B</v>
      </c>
      <c r="H16" s="4">
        <v>8</v>
      </c>
    </row>
    <row r="17" spans="1:8">
      <c r="A17" s="4">
        <v>15</v>
      </c>
      <c r="B17" s="29">
        <v>12</v>
      </c>
      <c r="C17" s="4" t="s">
        <v>229</v>
      </c>
      <c r="D17" s="4" t="str">
        <f>VLOOKUP(GENERALE!B17,ELENCO!$A$2:$G$76,4,FALSE)</f>
        <v>SCHIFFO ANDREA</v>
      </c>
      <c r="E17" s="4" t="str">
        <f>VLOOKUP(GENERALE!B17,ELENCO!$A$2:$G$76,5,FALSE)</f>
        <v>RADICAL BIKERS</v>
      </c>
      <c r="F17" s="30">
        <f>VLOOKUP(GENERALE!B17,ELENCO!$A$2:$G$76,6,FALSE)</f>
        <v>31661</v>
      </c>
      <c r="G17" s="4" t="str">
        <f>VLOOKUP(GENERALE!B17,ELENCO!$A$2:$G$76,7,FALSE)</f>
        <v>SENIOR A</v>
      </c>
      <c r="H17" s="4">
        <v>7</v>
      </c>
    </row>
    <row r="18" spans="1:8">
      <c r="A18" s="4">
        <v>16</v>
      </c>
      <c r="B18" s="29">
        <v>55</v>
      </c>
      <c r="C18" s="4" t="s">
        <v>228</v>
      </c>
      <c r="D18" s="4" t="str">
        <f>VLOOKUP(GENERALE!B18,ELENCO!$A$2:$G$76,4,FALSE)</f>
        <v>DELLA PIETRA ERICH</v>
      </c>
      <c r="E18" s="4" t="str">
        <f>VLOOKUP(GENERALE!B18,ELENCO!$A$2:$G$76,5,FALSE)</f>
        <v>BTEAM OMNIA ENERGY</v>
      </c>
      <c r="F18" s="30">
        <f>VLOOKUP(GENERALE!B18,ELENCO!$A$2:$G$76,6,FALSE)</f>
        <v>30058</v>
      </c>
      <c r="G18" s="4" t="str">
        <f>VLOOKUP(GENERALE!B18,ELENCO!$A$2:$G$76,7,FALSE)</f>
        <v>SENIOR B</v>
      </c>
      <c r="H18" s="4">
        <v>6</v>
      </c>
    </row>
    <row r="19" spans="1:8">
      <c r="A19" s="4">
        <v>17</v>
      </c>
      <c r="B19" s="29">
        <v>31</v>
      </c>
      <c r="C19" s="4" t="s">
        <v>227</v>
      </c>
      <c r="D19" s="4" t="str">
        <f>VLOOKUP(GENERALE!B19,ELENCO!$A$2:$G$76,4,FALSE)</f>
        <v>D'ODORICO MATTIA</v>
      </c>
      <c r="E19" s="4" t="str">
        <f>VLOOKUP(GENERALE!B19,ELENCO!$A$2:$G$76,5,FALSE)</f>
        <v>TEAM BIKE LEON</v>
      </c>
      <c r="F19" s="30">
        <f>VLOOKUP(GENERALE!B19,ELENCO!$A$2:$G$76,6,FALSE)</f>
        <v>31507</v>
      </c>
      <c r="G19" s="4" t="str">
        <f>VLOOKUP(GENERALE!B19,ELENCO!$A$2:$G$76,7,FALSE)</f>
        <v>SENIOR A</v>
      </c>
      <c r="H19" s="4">
        <v>5</v>
      </c>
    </row>
    <row r="20" spans="1:8">
      <c r="A20" s="4">
        <v>18</v>
      </c>
      <c r="B20" s="29">
        <v>35</v>
      </c>
      <c r="C20" s="4" t="s">
        <v>226</v>
      </c>
      <c r="D20" s="4" t="str">
        <f>VLOOKUP(GENERALE!B20,ELENCO!$A$2:$G$76,4,FALSE)</f>
        <v>FORGIARINI MARIO</v>
      </c>
      <c r="E20" s="4" t="str">
        <f>VLOOKUP(GENERALE!B20,ELENCO!$A$2:$G$76,5,FALSE)</f>
        <v>PEDALE GEMONESE</v>
      </c>
      <c r="F20" s="30">
        <f>VLOOKUP(GENERALE!B20,ELENCO!$A$2:$G$76,6,FALSE)</f>
        <v>28024</v>
      </c>
      <c r="G20" s="4" t="str">
        <f>VLOOKUP(GENERALE!B20,ELENCO!$A$2:$G$76,7,FALSE)</f>
        <v>SENIOR B</v>
      </c>
      <c r="H20" s="4">
        <v>4</v>
      </c>
    </row>
    <row r="21" spans="1:8">
      <c r="A21" s="4">
        <v>19</v>
      </c>
      <c r="B21" s="29">
        <v>11</v>
      </c>
      <c r="C21" s="4" t="s">
        <v>225</v>
      </c>
      <c r="D21" s="4" t="str">
        <f>VLOOKUP(GENERALE!B21,ELENCO!$A$2:$G$76,4,FALSE)</f>
        <v>NASSIMBENI STEFANO</v>
      </c>
      <c r="E21" s="4" t="str">
        <f>VLOOKUP(GENERALE!B21,ELENCO!$A$2:$G$76,5,FALSE)</f>
        <v>CARNIABIKE</v>
      </c>
      <c r="F21" s="30">
        <f>VLOOKUP(GENERALE!B21,ELENCO!$A$2:$G$76,6,FALSE)</f>
        <v>23621</v>
      </c>
      <c r="G21" s="4" t="str">
        <f>VLOOKUP(GENERALE!B21,ELENCO!$A$2:$G$76,7,FALSE)</f>
        <v>SENIOR C</v>
      </c>
      <c r="H21" s="4">
        <v>3</v>
      </c>
    </row>
    <row r="22" spans="1:8">
      <c r="A22" s="4">
        <v>20</v>
      </c>
      <c r="B22" s="29">
        <v>56</v>
      </c>
      <c r="C22" s="4" t="s">
        <v>245</v>
      </c>
      <c r="D22" s="4" t="str">
        <f>VLOOKUP(GENERALE!B22,ELENCO!$A$2:$G$76,4,FALSE)</f>
        <v>VUERICH DAVIDE</v>
      </c>
      <c r="E22" s="4" t="str">
        <f>VLOOKUP(GENERALE!B22,ELENCO!$A$2:$G$76,5,FALSE)</f>
        <v>PEDALE TARVISIANO</v>
      </c>
      <c r="F22" s="30">
        <f>VLOOKUP(GENERALE!B22,ELENCO!$A$2:$G$76,6,FALSE)</f>
        <v>34990</v>
      </c>
      <c r="G22" s="4" t="str">
        <f>VLOOKUP(GENERALE!B22,ELENCO!$A$2:$G$76,7,FALSE)</f>
        <v>JUNIOR</v>
      </c>
      <c r="H22" s="4">
        <v>2</v>
      </c>
    </row>
    <row r="23" spans="1:8">
      <c r="A23" s="4">
        <v>21</v>
      </c>
      <c r="B23" s="29">
        <v>15</v>
      </c>
      <c r="C23" s="4" t="s">
        <v>224</v>
      </c>
      <c r="D23" s="4" t="str">
        <f>VLOOKUP(GENERALE!B23,ELENCO!$A$2:$G$76,4,FALSE)</f>
        <v>LOZZA IVAN</v>
      </c>
      <c r="E23" s="4" t="str">
        <f>VLOOKUP(GENERALE!B23,ELENCO!$A$2:$G$76,5,FALSE)</f>
        <v>STALIS TEAM</v>
      </c>
      <c r="F23" s="30">
        <f>VLOOKUP(GENERALE!B23,ELENCO!$A$2:$G$76,6,FALSE)</f>
        <v>23074</v>
      </c>
      <c r="G23" s="4" t="str">
        <f>VLOOKUP(GENERALE!B23,ELENCO!$A$2:$G$76,7,FALSE)</f>
        <v>SENIOR C</v>
      </c>
      <c r="H23" s="4">
        <v>2</v>
      </c>
    </row>
    <row r="24" spans="1:8">
      <c r="A24" s="4">
        <v>22</v>
      </c>
      <c r="B24" s="29">
        <v>40</v>
      </c>
      <c r="C24" s="4" t="s">
        <v>223</v>
      </c>
      <c r="D24" s="4" t="str">
        <f>VLOOKUP(GENERALE!B24,ELENCO!$A$2:$G$76,4,FALSE)</f>
        <v>IOB RUGGERO</v>
      </c>
      <c r="E24" s="4" t="str">
        <f>VLOOKUP(GENERALE!B24,ELENCO!$A$2:$G$76,5,FALSE)</f>
        <v>PEDALE GEMONESE</v>
      </c>
      <c r="F24" s="30">
        <f>VLOOKUP(GENERALE!B24,ELENCO!$A$2:$G$76,6,FALSE)</f>
        <v>26566</v>
      </c>
      <c r="G24" s="4" t="str">
        <f>VLOOKUP(GENERALE!B24,ELENCO!$A$2:$G$76,7,FALSE)</f>
        <v>SENIOR C</v>
      </c>
      <c r="H24" s="4">
        <v>2</v>
      </c>
    </row>
    <row r="25" spans="1:8">
      <c r="A25" s="4">
        <v>23</v>
      </c>
      <c r="B25" s="29">
        <v>34</v>
      </c>
      <c r="C25" s="4" t="s">
        <v>222</v>
      </c>
      <c r="D25" s="4" t="str">
        <f>VLOOKUP(GENERALE!B25,ELENCO!$A$2:$G$76,4,FALSE)</f>
        <v>MINISINI FEDERICO</v>
      </c>
      <c r="E25" s="4" t="str">
        <f>VLOOKUP(GENERALE!B25,ELENCO!$A$2:$G$76,5,FALSE)</f>
        <v>RADICAL BIKERS</v>
      </c>
      <c r="F25" s="30">
        <f>VLOOKUP(GENERALE!B25,ELENCO!$A$2:$G$76,6,FALSE)</f>
        <v>31555</v>
      </c>
      <c r="G25" s="4" t="str">
        <f>VLOOKUP(GENERALE!B25,ELENCO!$A$2:$G$76,7,FALSE)</f>
        <v>SENIOR A</v>
      </c>
      <c r="H25" s="4">
        <v>2</v>
      </c>
    </row>
    <row r="26" spans="1:8">
      <c r="A26" s="4">
        <v>24</v>
      </c>
      <c r="B26" s="29">
        <v>66</v>
      </c>
      <c r="C26" s="4" t="s">
        <v>221</v>
      </c>
      <c r="D26" s="4" t="str">
        <f>VLOOKUP(GENERALE!B26,ELENCO!$A$2:$G$76,4,FALSE)</f>
        <v>COPETTI MARINO</v>
      </c>
      <c r="E26" s="4" t="str">
        <f>VLOOKUP(GENERALE!B26,ELENCO!$A$2:$G$76,5,FALSE)</f>
        <v>PEDALE GEMONESE</v>
      </c>
      <c r="F26" s="30">
        <f>VLOOKUP(GENERALE!B26,ELENCO!$A$2:$G$76,6,FALSE)</f>
        <v>22503</v>
      </c>
      <c r="G26" s="4" t="str">
        <f>VLOOKUP(GENERALE!B26,ELENCO!$A$2:$G$76,7,FALSE)</f>
        <v>VETERANO</v>
      </c>
      <c r="H26" s="4">
        <v>2</v>
      </c>
    </row>
    <row r="27" spans="1:8">
      <c r="A27" s="4">
        <v>25</v>
      </c>
      <c r="B27" s="29">
        <v>68</v>
      </c>
      <c r="C27" s="4" t="s">
        <v>220</v>
      </c>
      <c r="D27" s="4" t="str">
        <f>VLOOKUP(GENERALE!B27,ELENCO!$A$2:$G$76,4,FALSE)</f>
        <v>TRUSGNACH ANTOINE</v>
      </c>
      <c r="E27" s="4" t="str">
        <f>VLOOKUP(GENERALE!B27,ELENCO!$A$2:$G$76,5,FALSE)</f>
        <v>TEAM BIKE LEON</v>
      </c>
      <c r="F27" s="30">
        <f>VLOOKUP(GENERALE!B27,ELENCO!$A$2:$G$76,6,FALSE)</f>
        <v>27863</v>
      </c>
      <c r="G27" s="4" t="str">
        <f>VLOOKUP(GENERALE!B27,ELENCO!$A$2:$G$76,7,FALSE)</f>
        <v>SENIOR B</v>
      </c>
      <c r="H27" s="4">
        <v>2</v>
      </c>
    </row>
    <row r="28" spans="1:8">
      <c r="A28" s="4">
        <v>26</v>
      </c>
      <c r="B28" s="29">
        <v>39</v>
      </c>
      <c r="C28" s="4" t="s">
        <v>219</v>
      </c>
      <c r="D28" s="4" t="str">
        <f>VLOOKUP(GENERALE!B28,ELENCO!$A$2:$G$76,4,FALSE)</f>
        <v>MOLINARI RUDY</v>
      </c>
      <c r="E28" s="4" t="str">
        <f>VLOOKUP(GENERALE!B28,ELENCO!$A$2:$G$76,5,FALSE)</f>
        <v>CAPRIVESI</v>
      </c>
      <c r="F28" s="30">
        <f>VLOOKUP(GENERALE!B28,ELENCO!$A$2:$G$76,6,FALSE)</f>
        <v>35478</v>
      </c>
      <c r="G28" s="4" t="str">
        <f>VLOOKUP(GENERALE!B28,ELENCO!$A$2:$G$76,7,FALSE)</f>
        <v>JUNIOR</v>
      </c>
      <c r="H28" s="4">
        <v>2</v>
      </c>
    </row>
    <row r="29" spans="1:8">
      <c r="A29" s="4">
        <v>27</v>
      </c>
      <c r="B29" s="29">
        <v>18</v>
      </c>
      <c r="C29" s="4" t="s">
        <v>218</v>
      </c>
      <c r="D29" s="4" t="str">
        <f>VLOOKUP(GENERALE!B29,ELENCO!$A$2:$G$76,4,FALSE)</f>
        <v>CELLA GIANLUCA</v>
      </c>
      <c r="E29" s="4" t="str">
        <f>VLOOKUP(GENERALE!B29,ELENCO!$A$2:$G$76,5,FALSE)</f>
        <v>CARNIABIKE</v>
      </c>
      <c r="F29" s="30">
        <f>VLOOKUP(GENERALE!B29,ELENCO!$A$2:$G$76,6,FALSE)</f>
        <v>33445</v>
      </c>
      <c r="G29" s="4" t="str">
        <f>VLOOKUP(GENERALE!B29,ELENCO!$A$2:$G$76,7,FALSE)</f>
        <v>SENIOR A</v>
      </c>
      <c r="H29" s="4">
        <v>2</v>
      </c>
    </row>
    <row r="30" spans="1:8">
      <c r="A30" s="4">
        <v>28</v>
      </c>
      <c r="B30" s="29">
        <v>8</v>
      </c>
      <c r="C30" s="4" t="s">
        <v>217</v>
      </c>
      <c r="D30" s="4" t="str">
        <f>VLOOKUP(GENERALE!B30,ELENCO!$A$2:$G$76,4,FALSE)</f>
        <v>SBUELZ TIZIANO</v>
      </c>
      <c r="E30" s="4" t="str">
        <f>VLOOKUP(GENERALE!B30,ELENCO!$A$2:$G$76,5,FALSE)</f>
        <v>CAPODIVENTO MTB ARTEGNA</v>
      </c>
      <c r="F30" s="30">
        <f>VLOOKUP(GENERALE!B30,ELENCO!$A$2:$G$76,6,FALSE)</f>
        <v>26784</v>
      </c>
      <c r="G30" s="4" t="str">
        <f>VLOOKUP(GENERALE!B30,ELENCO!$A$2:$G$76,7,FALSE)</f>
        <v>SENIOR B</v>
      </c>
      <c r="H30" s="4">
        <v>2</v>
      </c>
    </row>
    <row r="31" spans="1:8">
      <c r="A31" s="4">
        <v>29</v>
      </c>
      <c r="B31" s="29">
        <v>47</v>
      </c>
      <c r="C31" s="4" t="s">
        <v>216</v>
      </c>
      <c r="D31" s="4" t="str">
        <f>VLOOKUP(GENERALE!B31,ELENCO!$A$2:$G$76,4,FALSE)</f>
        <v>SILVERIO PAOLO</v>
      </c>
      <c r="E31" s="4"/>
      <c r="F31" s="30">
        <f>VLOOKUP(GENERALE!B31,ELENCO!$A$2:$G$76,6,FALSE)</f>
        <v>29042</v>
      </c>
      <c r="G31" s="4" t="str">
        <f>VLOOKUP(GENERALE!B31,ELENCO!$A$2:$G$76,7,FALSE)</f>
        <v>SENIOR B</v>
      </c>
      <c r="H31" s="4">
        <v>2</v>
      </c>
    </row>
    <row r="32" spans="1:8">
      <c r="A32" s="4">
        <v>30</v>
      </c>
      <c r="B32" s="29">
        <v>67</v>
      </c>
      <c r="C32" s="4" t="s">
        <v>215</v>
      </c>
      <c r="D32" s="4" t="str">
        <f>VLOOKUP(GENERALE!B32,ELENCO!$A$2:$G$76,4,FALSE)</f>
        <v>CARNIELUTTI LORENZO</v>
      </c>
      <c r="E32" s="4" t="str">
        <f>VLOOKUP(GENERALE!B32,ELENCO!$A$2:$G$76,5,FALSE)</f>
        <v>PEDALE GEMONESE</v>
      </c>
      <c r="F32" s="30">
        <f>VLOOKUP(GENERALE!B32,ELENCO!$A$2:$G$76,6,FALSE)</f>
        <v>28850</v>
      </c>
      <c r="G32" s="4" t="str">
        <f>VLOOKUP(GENERALE!B32,ELENCO!$A$2:$G$76,7,FALSE)</f>
        <v>SENIOR B</v>
      </c>
      <c r="H32" s="4">
        <v>2</v>
      </c>
    </row>
    <row r="33" spans="1:8">
      <c r="A33" s="4">
        <v>31</v>
      </c>
      <c r="B33" s="29">
        <v>59</v>
      </c>
      <c r="C33" s="4" t="s">
        <v>214</v>
      </c>
      <c r="D33" s="4" t="str">
        <f>VLOOKUP(GENERALE!B33,ELENCO!$A$2:$G$76,4,FALSE)</f>
        <v>MORO CLAUDIO</v>
      </c>
      <c r="E33" s="4" t="str">
        <f>VLOOKUP(GENERALE!B33,ELENCO!$A$2:$G$76,5,FALSE)</f>
        <v>CARNIABIKE</v>
      </c>
      <c r="F33" s="30">
        <f>VLOOKUP(GENERALE!B33,ELENCO!$A$2:$G$76,6,FALSE)</f>
        <v>22374</v>
      </c>
      <c r="G33" s="4" t="str">
        <f>VLOOKUP(GENERALE!B33,ELENCO!$A$2:$G$76,7,FALSE)</f>
        <v>VETERANO</v>
      </c>
      <c r="H33" s="4">
        <v>2</v>
      </c>
    </row>
    <row r="34" spans="1:8">
      <c r="A34" s="4">
        <v>32</v>
      </c>
      <c r="B34" s="29">
        <v>23</v>
      </c>
      <c r="C34" s="4" t="s">
        <v>213</v>
      </c>
      <c r="D34" s="4" t="str">
        <f>VLOOKUP(GENERALE!B34,ELENCO!$A$2:$G$76,4,FALSE)</f>
        <v>MARESCUTTI MICHELE</v>
      </c>
      <c r="E34" s="4" t="str">
        <f>VLOOKUP(GENERALE!B34,ELENCO!$A$2:$G$76,5,FALSE)</f>
        <v>TRIVIUM</v>
      </c>
      <c r="F34" s="30">
        <f>VLOOKUP(GENERALE!B34,ELENCO!$A$2:$G$76,6,FALSE)</f>
        <v>35419</v>
      </c>
      <c r="G34" s="4" t="str">
        <f>VLOOKUP(GENERALE!B34,ELENCO!$A$2:$G$76,7,FALSE)</f>
        <v>JUNIOR</v>
      </c>
      <c r="H34" s="4">
        <v>2</v>
      </c>
    </row>
    <row r="35" spans="1:8">
      <c r="A35" s="4">
        <v>33</v>
      </c>
      <c r="B35" s="29">
        <v>5</v>
      </c>
      <c r="C35" s="4" t="s">
        <v>212</v>
      </c>
      <c r="D35" s="4" t="str">
        <f>VLOOKUP(GENERALE!B35,ELENCO!$A$2:$G$76,4,FALSE)</f>
        <v>LIVON LUCIANO</v>
      </c>
      <c r="E35" s="4" t="str">
        <f>VLOOKUP(GENERALE!B35,ELENCO!$A$2:$G$76,5,FALSE)</f>
        <v>TRIVIUM</v>
      </c>
      <c r="F35" s="30">
        <f>VLOOKUP(GENERALE!B35,ELENCO!$A$2:$G$76,6,FALSE)</f>
        <v>20561</v>
      </c>
      <c r="G35" s="4" t="str">
        <f>VLOOKUP(GENERALE!B35,ELENCO!$A$2:$G$76,7,FALSE)</f>
        <v>VETERANO</v>
      </c>
      <c r="H35" s="4">
        <v>2</v>
      </c>
    </row>
    <row r="36" spans="1:8">
      <c r="A36" s="4">
        <v>34</v>
      </c>
      <c r="B36" s="29">
        <v>33</v>
      </c>
      <c r="C36" s="4" t="s">
        <v>211</v>
      </c>
      <c r="D36" s="4" t="str">
        <f>VLOOKUP(GENERALE!B36,ELENCO!$A$2:$G$76,4,FALSE)</f>
        <v>SERRI MICHELE</v>
      </c>
      <c r="E36" s="4" t="str">
        <f>VLOOKUP(GENERALE!B36,ELENCO!$A$2:$G$76,5,FALSE)</f>
        <v>VALCHIARO</v>
      </c>
      <c r="F36" s="30">
        <f>VLOOKUP(GENERALE!B36,ELENCO!$A$2:$G$76,6,FALSE)</f>
        <v>24256</v>
      </c>
      <c r="G36" s="4" t="str">
        <f>VLOOKUP(GENERALE!B36,ELENCO!$A$2:$G$76,7,FALSE)</f>
        <v>SENIOR C</v>
      </c>
      <c r="H36" s="4">
        <v>2</v>
      </c>
    </row>
    <row r="37" spans="1:8">
      <c r="A37" s="4">
        <v>35</v>
      </c>
      <c r="B37" s="29">
        <v>51</v>
      </c>
      <c r="C37" s="4" t="s">
        <v>210</v>
      </c>
      <c r="D37" s="4" t="str">
        <f>VLOOKUP(GENERALE!B37,ELENCO!$A$2:$G$76,4,FALSE)</f>
        <v>BASSO CESARE</v>
      </c>
      <c r="E37" s="4" t="str">
        <f>VLOOKUP(GENERALE!B37,ELENCO!$A$2:$G$76,5,FALSE)</f>
        <v>BIKE TRIBE</v>
      </c>
      <c r="F37" s="30">
        <f>VLOOKUP(GENERALE!B37,ELENCO!$A$2:$G$76,6,FALSE)</f>
        <v>24337</v>
      </c>
      <c r="G37" s="4" t="str">
        <f>VLOOKUP(GENERALE!B37,ELENCO!$A$2:$G$76,7,FALSE)</f>
        <v>SENIOR C</v>
      </c>
      <c r="H37" s="4">
        <v>2</v>
      </c>
    </row>
    <row r="38" spans="1:8">
      <c r="A38" s="4">
        <v>36</v>
      </c>
      <c r="B38" s="29">
        <v>14</v>
      </c>
      <c r="C38" s="4" t="s">
        <v>209</v>
      </c>
      <c r="D38" s="4" t="str">
        <f>VLOOKUP(GENERALE!B38,ELENCO!$A$2:$G$76,4,FALSE)</f>
        <v>MARASSI GIOVANNI</v>
      </c>
      <c r="E38" s="4" t="str">
        <f>VLOOKUP(GENERALE!B38,ELENCO!$A$2:$G$76,5,FALSE)</f>
        <v>AZZIDA</v>
      </c>
      <c r="F38" s="30">
        <f>VLOOKUP(GENERALE!B38,ELENCO!$A$2:$G$76,6,FALSE)</f>
        <v>22946</v>
      </c>
      <c r="G38" s="4" t="str">
        <f>VLOOKUP(GENERALE!B38,ELENCO!$A$2:$G$76,7,FALSE)</f>
        <v>VETERANO</v>
      </c>
      <c r="H38" s="4">
        <v>2</v>
      </c>
    </row>
    <row r="39" spans="1:8">
      <c r="A39" s="4">
        <v>37</v>
      </c>
      <c r="B39" s="29">
        <v>24</v>
      </c>
      <c r="C39" s="4" t="s">
        <v>208</v>
      </c>
      <c r="D39" s="4" t="str">
        <f>VLOOKUP(GENERALE!B39,ELENCO!$A$2:$G$76,4,FALSE)</f>
        <v>PADOVAN MASSIMILIANO</v>
      </c>
      <c r="E39" s="4" t="str">
        <f>VLOOKUP(GENERALE!B39,ELENCO!$A$2:$G$76,5,FALSE)</f>
        <v>PEDALE GEMONESE</v>
      </c>
      <c r="F39" s="30">
        <f>VLOOKUP(GENERALE!B39,ELENCO!$A$2:$G$76,6,FALSE)</f>
        <v>26049</v>
      </c>
      <c r="G39" s="4" t="str">
        <f>VLOOKUP(GENERALE!B39,ELENCO!$A$2:$G$76,7,FALSE)</f>
        <v>SENIOR C</v>
      </c>
      <c r="H39" s="4">
        <v>2</v>
      </c>
    </row>
    <row r="40" spans="1:8">
      <c r="A40" s="4">
        <v>38</v>
      </c>
      <c r="B40" s="29">
        <v>4</v>
      </c>
      <c r="C40" s="4" t="s">
        <v>207</v>
      </c>
      <c r="D40" s="4" t="str">
        <f>VLOOKUP(GENERALE!B40,ELENCO!$A$2:$G$76,4,FALSE)</f>
        <v>PLAZZOTTA GIOVANNI</v>
      </c>
      <c r="E40" s="4" t="str">
        <f>VLOOKUP(GENERALE!B40,ELENCO!$A$2:$G$76,5,FALSE)</f>
        <v>RIGEL</v>
      </c>
      <c r="F40" s="30">
        <f>VLOOKUP(GENERALE!B40,ELENCO!$A$2:$G$76,6,FALSE)</f>
        <v>24600</v>
      </c>
      <c r="G40" s="4" t="str">
        <f>VLOOKUP(GENERALE!B40,ELENCO!$A$2:$G$76,7,FALSE)</f>
        <v>SENIOR C</v>
      </c>
      <c r="H40" s="4">
        <v>2</v>
      </c>
    </row>
    <row r="41" spans="1:8">
      <c r="A41" s="4">
        <v>39</v>
      </c>
      <c r="B41" s="29">
        <v>10</v>
      </c>
      <c r="C41" s="4" t="s">
        <v>206</v>
      </c>
      <c r="D41" s="4" t="str">
        <f>VLOOKUP(GENERALE!B41,ELENCO!$A$2:$G$76,4,FALSE)</f>
        <v>PERESSUTTI GIUSEPPE</v>
      </c>
      <c r="E41" s="4" t="str">
        <f>VLOOKUP(GENERALE!B41,ELENCO!$A$2:$G$76,5,FALSE)</f>
        <v>CAPODIVENTO MTB ARTEGNA</v>
      </c>
      <c r="F41" s="30">
        <f>VLOOKUP(GENERALE!B41,ELENCO!$A$2:$G$76,6,FALSE)</f>
        <v>21216</v>
      </c>
      <c r="G41" s="4" t="str">
        <f>VLOOKUP(GENERALE!B41,ELENCO!$A$2:$G$76,7,FALSE)</f>
        <v>VETERANO</v>
      </c>
      <c r="H41" s="4">
        <v>2</v>
      </c>
    </row>
    <row r="42" spans="1:8">
      <c r="A42" s="4">
        <v>40</v>
      </c>
      <c r="B42" s="29">
        <v>16</v>
      </c>
      <c r="C42" s="4" t="s">
        <v>205</v>
      </c>
      <c r="D42" s="4" t="str">
        <f>VLOOKUP(GENERALE!B42,ELENCO!$A$2:$G$76,4,FALSE)</f>
        <v>BERGAMASCO MORGAN</v>
      </c>
      <c r="E42" s="4" t="str">
        <f>VLOOKUP(GENERALE!B42,ELENCO!$A$2:$G$76,5,FALSE)</f>
        <v>KI.CO.SYS</v>
      </c>
      <c r="F42" s="30">
        <f>VLOOKUP(GENERALE!B42,ELENCO!$A$2:$G$76,6,FALSE)</f>
        <v>26066</v>
      </c>
      <c r="G42" s="4" t="str">
        <f>VLOOKUP(GENERALE!B42,ELENCO!$A$2:$G$76,7,FALSE)</f>
        <v>SENIOR C</v>
      </c>
      <c r="H42" s="4">
        <v>2</v>
      </c>
    </row>
    <row r="43" spans="1:8">
      <c r="A43" s="4">
        <v>41</v>
      </c>
      <c r="B43" s="29">
        <v>45</v>
      </c>
      <c r="C43" s="4" t="s">
        <v>204</v>
      </c>
      <c r="D43" s="4" t="str">
        <f>VLOOKUP(GENERALE!B43,ELENCO!$A$2:$G$76,4,FALSE)</f>
        <v>VIDONI MATTEO</v>
      </c>
      <c r="E43" s="4" t="str">
        <f>VLOOKUP(GENERALE!B43,ELENCO!$A$2:$G$76,5,FALSE)</f>
        <v>CAPRIVESI</v>
      </c>
      <c r="F43" s="30">
        <f>VLOOKUP(GENERALE!B43,ELENCO!$A$2:$G$76,6,FALSE)</f>
        <v>36009</v>
      </c>
      <c r="G43" s="4" t="str">
        <f>VLOOKUP(GENERALE!B43,ELENCO!$A$2:$G$76,7,FALSE)</f>
        <v>JUNIOR</v>
      </c>
      <c r="H43" s="4">
        <v>2</v>
      </c>
    </row>
    <row r="44" spans="1:8">
      <c r="A44" s="4">
        <v>42</v>
      </c>
      <c r="B44" s="29">
        <v>62</v>
      </c>
      <c r="C44" s="4" t="s">
        <v>203</v>
      </c>
      <c r="D44" s="4" t="str">
        <f>VLOOKUP(GENERALE!B44,ELENCO!$A$2:$G$76,4,FALSE)</f>
        <v>IACUZZO MASSIMO</v>
      </c>
      <c r="E44" s="4" t="str">
        <f>VLOOKUP(GENERALE!B44,ELENCO!$A$2:$G$76,5,FALSE)</f>
        <v>PUNTOBIKE TEAM</v>
      </c>
      <c r="F44" s="30">
        <f>VLOOKUP(GENERALE!B44,ELENCO!$A$2:$G$76,6,FALSE)</f>
        <v>25092</v>
      </c>
      <c r="G44" s="4" t="str">
        <f>VLOOKUP(GENERALE!B44,ELENCO!$A$2:$G$76,7,FALSE)</f>
        <v>SENIOR C</v>
      </c>
      <c r="H44" s="4">
        <v>2</v>
      </c>
    </row>
    <row r="45" spans="1:8">
      <c r="A45" s="4">
        <v>43</v>
      </c>
      <c r="B45" s="29">
        <v>54</v>
      </c>
      <c r="C45" s="4" t="s">
        <v>202</v>
      </c>
      <c r="D45" s="4" t="str">
        <f>VLOOKUP(GENERALE!B45,ELENCO!$A$2:$G$76,4,FALSE)</f>
        <v>PASUT EDI</v>
      </c>
      <c r="E45" s="4" t="str">
        <f>VLOOKUP(GENERALE!B45,ELENCO!$A$2:$G$76,5,FALSE)</f>
        <v>PUNTOBIKE TEAM</v>
      </c>
      <c r="F45" s="30">
        <f>VLOOKUP(GENERALE!B45,ELENCO!$A$2:$G$76,6,FALSE)</f>
        <v>20161</v>
      </c>
      <c r="G45" s="4" t="str">
        <f>VLOOKUP(GENERALE!B45,ELENCO!$A$2:$G$76,7,FALSE)</f>
        <v>VETERANO</v>
      </c>
      <c r="H45" s="4">
        <v>2</v>
      </c>
    </row>
    <row r="46" spans="1:8">
      <c r="A46" s="4">
        <v>44</v>
      </c>
      <c r="B46" s="29">
        <v>53</v>
      </c>
      <c r="C46" s="4" t="s">
        <v>201</v>
      </c>
      <c r="D46" s="4" t="str">
        <f>VLOOKUP(GENERALE!B46,ELENCO!$A$2:$G$76,4,FALSE)</f>
        <v>BORIA LUCA</v>
      </c>
      <c r="E46" s="4"/>
      <c r="F46" s="30">
        <f>VLOOKUP(GENERALE!B46,ELENCO!$A$2:$G$76,6,FALSE)</f>
        <v>30983</v>
      </c>
      <c r="G46" s="4" t="str">
        <f>VLOOKUP(GENERALE!B46,ELENCO!$A$2:$G$76,7,FALSE)</f>
        <v>SENIOR A</v>
      </c>
      <c r="H46" s="4">
        <v>2</v>
      </c>
    </row>
    <row r="47" spans="1:8">
      <c r="A47" s="4">
        <v>45</v>
      </c>
      <c r="B47" s="29">
        <v>30</v>
      </c>
      <c r="C47" s="4" t="s">
        <v>200</v>
      </c>
      <c r="D47" s="4" t="str">
        <f>VLOOKUP(GENERALE!B47,ELENCO!$A$2:$G$76,4,FALSE)</f>
        <v>VITTURI CLAUDIO</v>
      </c>
      <c r="E47" s="4" t="str">
        <f>VLOOKUP(GENERALE!B47,ELENCO!$A$2:$G$76,5,FALSE)</f>
        <v>ZERO ABLSOLUT</v>
      </c>
      <c r="F47" s="30">
        <f>VLOOKUP(GENERALE!B47,ELENCO!$A$2:$G$76,6,FALSE)</f>
        <v>22163</v>
      </c>
      <c r="G47" s="4" t="str">
        <f>VLOOKUP(GENERALE!B47,ELENCO!$A$2:$G$76,7,FALSE)</f>
        <v>VETERANO</v>
      </c>
      <c r="H47" s="4">
        <v>2</v>
      </c>
    </row>
    <row r="48" spans="1:8">
      <c r="A48" s="4">
        <v>46</v>
      </c>
      <c r="B48" s="29">
        <v>63</v>
      </c>
      <c r="C48" s="4" t="s">
        <v>199</v>
      </c>
      <c r="D48" s="4" t="str">
        <f>VLOOKUP(GENERALE!B48,ELENCO!$A$2:$G$76,4,FALSE)</f>
        <v>SERAFINI FRANCO</v>
      </c>
      <c r="E48" s="4" t="str">
        <f>VLOOKUP(GENERALE!B48,ELENCO!$A$2:$G$76,5,FALSE)</f>
        <v>KI.CO.SYS</v>
      </c>
      <c r="F48" s="30">
        <f>VLOOKUP(GENERALE!B48,ELENCO!$A$2:$G$76,6,FALSE)</f>
        <v>17353</v>
      </c>
      <c r="G48" s="4" t="str">
        <f>VLOOKUP(GENERALE!B48,ELENCO!$A$2:$G$76,7,FALSE)</f>
        <v>VETERANO</v>
      </c>
      <c r="H48" s="4">
        <v>2</v>
      </c>
    </row>
    <row r="49" spans="1:8">
      <c r="A49" s="4">
        <v>47</v>
      </c>
      <c r="B49" s="29">
        <v>72</v>
      </c>
      <c r="C49" s="4" t="s">
        <v>198</v>
      </c>
      <c r="D49" s="4" t="str">
        <f>VLOOKUP(GENERALE!B49,ELENCO!$A$2:$G$76,4,FALSE)</f>
        <v>MOSCHETTA DIEGO</v>
      </c>
      <c r="E49" s="4"/>
      <c r="F49" s="30">
        <f>VLOOKUP(GENERALE!B49,ELENCO!$A$2:$G$76,6,FALSE)</f>
        <v>26041</v>
      </c>
      <c r="G49" s="4" t="str">
        <f>VLOOKUP(GENERALE!B49,ELENCO!$A$2:$G$76,7,FALSE)</f>
        <v>SENIOR C</v>
      </c>
      <c r="H49" s="4">
        <v>2</v>
      </c>
    </row>
    <row r="50" spans="1:8">
      <c r="A50" s="4">
        <v>48</v>
      </c>
      <c r="B50" s="29">
        <v>74</v>
      </c>
      <c r="C50" s="4" t="s">
        <v>197</v>
      </c>
      <c r="D50" s="4" t="str">
        <f>VLOOKUP(GENERALE!B50,ELENCO!$A$2:$G$76,4,FALSE)</f>
        <v>FIOR GIANNI</v>
      </c>
      <c r="E50" s="4"/>
      <c r="F50" s="30">
        <f>VLOOKUP(GENERALE!B50,ELENCO!$A$2:$G$76,6,FALSE)</f>
        <v>21691</v>
      </c>
      <c r="G50" s="4" t="str">
        <f>VLOOKUP(GENERALE!B50,ELENCO!$A$2:$G$76,7,FALSE)</f>
        <v>VETERANO</v>
      </c>
      <c r="H50" s="4">
        <v>2</v>
      </c>
    </row>
    <row r="51" spans="1:8">
      <c r="A51" s="4">
        <v>49</v>
      </c>
      <c r="B51" s="29">
        <v>13</v>
      </c>
      <c r="C51" s="4" t="s">
        <v>196</v>
      </c>
      <c r="D51" s="4" t="str">
        <f>VLOOKUP(GENERALE!B51,ELENCO!$A$2:$G$76,4,FALSE)</f>
        <v>DEL COLLE ALFIO</v>
      </c>
      <c r="E51" s="4"/>
      <c r="F51" s="30">
        <f>VLOOKUP(GENERALE!B51,ELENCO!$A$2:$G$76,6,FALSE)</f>
        <v>19965</v>
      </c>
      <c r="G51" s="4" t="str">
        <f>VLOOKUP(GENERALE!B51,ELENCO!$A$2:$G$76,7,FALSE)</f>
        <v>VETERANO</v>
      </c>
      <c r="H51" s="4">
        <v>2</v>
      </c>
    </row>
    <row r="52" spans="1:8">
      <c r="A52" s="4">
        <v>50</v>
      </c>
      <c r="B52" s="29">
        <v>43</v>
      </c>
      <c r="C52" s="4" t="s">
        <v>195</v>
      </c>
      <c r="D52" s="4" t="str">
        <f>VLOOKUP(GENERALE!B52,ELENCO!$A$2:$G$76,4,FALSE)</f>
        <v>BURBA GIANNI</v>
      </c>
      <c r="E52" s="4" t="str">
        <f>VLOOKUP(GENERALE!B52,ELENCO!$A$2:$G$76,5,FALSE)</f>
        <v>CARNIABIKE</v>
      </c>
      <c r="F52" s="30">
        <f>VLOOKUP(GENERALE!B52,ELENCO!$A$2:$G$76,6,FALSE)</f>
        <v>21208</v>
      </c>
      <c r="G52" s="4" t="str">
        <f>VLOOKUP(GENERALE!B52,ELENCO!$A$2:$G$76,7,FALSE)</f>
        <v>VETERANO</v>
      </c>
      <c r="H52" s="4">
        <v>2</v>
      </c>
    </row>
    <row r="53" spans="1:8">
      <c r="A53" s="4">
        <v>51</v>
      </c>
      <c r="B53" s="29">
        <v>60</v>
      </c>
      <c r="C53" s="4" t="s">
        <v>194</v>
      </c>
      <c r="D53" s="4" t="str">
        <f>VLOOKUP(GENERALE!B53,ELENCO!$A$2:$G$76,4,FALSE)</f>
        <v>MORO NICOLA</v>
      </c>
      <c r="E53" s="4" t="str">
        <f>VLOOKUP(GENERALE!B53,ELENCO!$A$2:$G$76,5,FALSE)</f>
        <v>CARNIABIKE</v>
      </c>
      <c r="F53" s="30">
        <f>VLOOKUP(GENERALE!B53,ELENCO!$A$2:$G$76,6,FALSE)</f>
        <v>35109</v>
      </c>
      <c r="G53" s="4" t="str">
        <f>VLOOKUP(GENERALE!B53,ELENCO!$A$2:$G$76,7,FALSE)</f>
        <v>JUNIOR</v>
      </c>
      <c r="H53" s="4">
        <v>2</v>
      </c>
    </row>
    <row r="54" spans="1:8">
      <c r="A54" s="4">
        <v>52</v>
      </c>
      <c r="B54" s="29">
        <v>70</v>
      </c>
      <c r="C54" s="4" t="s">
        <v>193</v>
      </c>
      <c r="D54" s="4" t="str">
        <f>VLOOKUP(GENERALE!B54,ELENCO!$A$2:$G$76,4,FALSE)</f>
        <v>SCUBLA GIANNI</v>
      </c>
      <c r="E54" s="4"/>
      <c r="F54" s="30">
        <f>VLOOKUP(GENERALE!B54,ELENCO!$A$2:$G$76,6,FALSE)</f>
        <v>22101</v>
      </c>
      <c r="G54" s="4" t="str">
        <f>VLOOKUP(GENERALE!B54,ELENCO!$A$2:$G$76,7,FALSE)</f>
        <v>VETERANO</v>
      </c>
      <c r="H54" s="4">
        <v>2</v>
      </c>
    </row>
    <row r="55" spans="1:8">
      <c r="A55" s="4">
        <v>54</v>
      </c>
      <c r="B55" s="29">
        <v>42</v>
      </c>
      <c r="C55" s="4" t="s">
        <v>192</v>
      </c>
      <c r="D55" s="4" t="str">
        <f>VLOOKUP(GENERALE!B55,ELENCO!$A$2:$G$76,4,FALSE)</f>
        <v>ANGELI ANDREA</v>
      </c>
      <c r="E55" s="4" t="str">
        <f>VLOOKUP(GENERALE!B55,ELENCO!$A$2:$G$76,5,FALSE)</f>
        <v>AMIIS DI ADORGNAN</v>
      </c>
      <c r="F55" s="30">
        <f>VLOOKUP(GENERALE!B55,ELENCO!$A$2:$G$76,6,FALSE)</f>
        <v>23004</v>
      </c>
      <c r="G55" s="4" t="str">
        <f>VLOOKUP(GENERALE!B55,ELENCO!$A$2:$G$76,7,FALSE)</f>
        <v>VETERANO</v>
      </c>
      <c r="H55" s="4">
        <v>2</v>
      </c>
    </row>
    <row r="56" spans="1:8">
      <c r="A56" s="4">
        <v>55</v>
      </c>
      <c r="B56" s="29">
        <v>61</v>
      </c>
      <c r="C56" s="4" t="s">
        <v>191</v>
      </c>
      <c r="D56" s="4" t="str">
        <f>VLOOKUP(GENERALE!B56,ELENCO!$A$2:$G$76,4,FALSE)</f>
        <v>ZANINI GIULIANO</v>
      </c>
      <c r="E56" s="4" t="str">
        <f>VLOOKUP(GENERALE!B56,ELENCO!$A$2:$G$76,5,FALSE)</f>
        <v>CICLI DELLE VEDOVE</v>
      </c>
      <c r="F56" s="30">
        <f>VLOOKUP(GENERALE!B56,ELENCO!$A$2:$G$76,6,FALSE)</f>
        <v>24178</v>
      </c>
      <c r="G56" s="4" t="str">
        <f>VLOOKUP(GENERALE!B56,ELENCO!$A$2:$G$76,7,FALSE)</f>
        <v>SENIOR C</v>
      </c>
      <c r="H56" s="4">
        <v>2</v>
      </c>
    </row>
    <row r="57" spans="1:8">
      <c r="A57" s="4">
        <v>56</v>
      </c>
      <c r="B57" s="29">
        <v>22</v>
      </c>
      <c r="C57" s="4" t="s">
        <v>190</v>
      </c>
      <c r="D57" s="4" t="str">
        <f>VLOOKUP(GENERALE!B57,ELENCO!$A$2:$G$76,4,FALSE)</f>
        <v>PIUSI MARCO</v>
      </c>
      <c r="E57" s="4" t="str">
        <f>VLOOKUP(GENERALE!B57,ELENCO!$A$2:$G$76,5,FALSE)</f>
        <v>PEDALE TARVISIANO</v>
      </c>
      <c r="F57" s="30">
        <f>VLOOKUP(GENERALE!B57,ELENCO!$A$2:$G$76,6,FALSE)</f>
        <v>26957</v>
      </c>
      <c r="G57" s="4" t="str">
        <f>VLOOKUP(GENERALE!B57,ELENCO!$A$2:$G$76,7,FALSE)</f>
        <v>SENIOR B</v>
      </c>
      <c r="H57" s="4">
        <v>2</v>
      </c>
    </row>
    <row r="58" spans="1:8">
      <c r="A58" s="4">
        <v>57</v>
      </c>
      <c r="B58" s="29">
        <v>26</v>
      </c>
      <c r="C58" s="4" t="s">
        <v>189</v>
      </c>
      <c r="D58" s="4" t="str">
        <f>VLOOKUP(GENERALE!B58,ELENCO!$A$2:$G$76,4,FALSE)</f>
        <v>PICCARO TARCISIO</v>
      </c>
      <c r="E58" s="4"/>
      <c r="F58" s="30">
        <f>VLOOKUP(GENERALE!B58,ELENCO!$A$2:$G$76,6,FALSE)</f>
        <v>16901</v>
      </c>
      <c r="G58" s="4" t="str">
        <f>VLOOKUP(GENERALE!B58,ELENCO!$A$2:$G$76,7,FALSE)</f>
        <v>VETERANO</v>
      </c>
      <c r="H58" s="4">
        <v>2</v>
      </c>
    </row>
    <row r="59" spans="1:8">
      <c r="A59" s="4">
        <v>58</v>
      </c>
      <c r="B59" s="29">
        <v>46</v>
      </c>
      <c r="C59" s="4" t="s">
        <v>188</v>
      </c>
      <c r="D59" s="4" t="str">
        <f>VLOOKUP(GENERALE!B59,ELENCO!$A$2:$G$76,4,FALSE)</f>
        <v>CASTELLANI DAVID</v>
      </c>
      <c r="E59" s="4" t="str">
        <f>VLOOKUP(GENERALE!B59,ELENCO!$A$2:$G$76,5,FALSE)</f>
        <v>JAM'S BIKE TEAM BUJA</v>
      </c>
      <c r="F59" s="30">
        <f>VLOOKUP(GENERALE!B59,ELENCO!$A$2:$G$76,6,FALSE)</f>
        <v>35890</v>
      </c>
      <c r="G59" s="4" t="str">
        <f>VLOOKUP(GENERALE!B59,ELENCO!$A$2:$G$76,7,FALSE)</f>
        <v>JUNIOR</v>
      </c>
      <c r="H59" s="4">
        <v>2</v>
      </c>
    </row>
    <row r="60" spans="1:8">
      <c r="A60" s="4">
        <v>59</v>
      </c>
      <c r="B60" s="29">
        <v>38</v>
      </c>
      <c r="C60" s="4" t="s">
        <v>187</v>
      </c>
      <c r="D60" s="4" t="str">
        <f>VLOOKUP(GENERALE!B60,ELENCO!$A$2:$G$76,4,FALSE)</f>
        <v>CADAMURO ADRIANO</v>
      </c>
      <c r="E60" s="4" t="str">
        <f>VLOOKUP(GENERALE!B60,ELENCO!$A$2:$G$76,5,FALSE)</f>
        <v>ZERO ABLSOLUT</v>
      </c>
      <c r="F60" s="30">
        <f>VLOOKUP(GENERALE!B60,ELENCO!$A$2:$G$76,6,FALSE)</f>
        <v>27199</v>
      </c>
      <c r="G60" s="4" t="str">
        <f>VLOOKUP(GENERALE!B60,ELENCO!$A$2:$G$76,7,FALSE)</f>
        <v>SENIOR B</v>
      </c>
      <c r="H60" s="4">
        <v>2</v>
      </c>
    </row>
    <row r="61" spans="1:8">
      <c r="A61" s="4">
        <v>60</v>
      </c>
      <c r="B61" s="29">
        <v>20</v>
      </c>
      <c r="C61" s="4" t="s">
        <v>186</v>
      </c>
      <c r="D61" s="4" t="str">
        <f>VLOOKUP(GENERALE!B61,ELENCO!$A$2:$G$76,4,FALSE)</f>
        <v>BEDENDO EUGENIO</v>
      </c>
      <c r="E61" s="4" t="str">
        <f>VLOOKUP(GENERALE!B61,ELENCO!$A$2:$G$76,5,FALSE)</f>
        <v>CAPODIVENTO MTB ARTEGNA</v>
      </c>
      <c r="F61" s="30">
        <f>VLOOKUP(GENERALE!B61,ELENCO!$A$2:$G$76,6,FALSE)</f>
        <v>29604</v>
      </c>
      <c r="G61" s="4" t="str">
        <f>VLOOKUP(GENERALE!B61,ELENCO!$A$2:$G$76,7,FALSE)</f>
        <v>SENIOR B</v>
      </c>
      <c r="H61" s="4">
        <v>2</v>
      </c>
    </row>
    <row r="62" spans="1:8">
      <c r="A62" s="4">
        <v>61</v>
      </c>
      <c r="B62" s="29">
        <v>73</v>
      </c>
      <c r="C62" s="4" t="s">
        <v>185</v>
      </c>
      <c r="D62" s="4" t="str">
        <f>VLOOKUP(GENERALE!B62,ELENCO!$A$2:$G$76,4,FALSE)</f>
        <v>CESARATTO MASSIMO</v>
      </c>
      <c r="E62" s="4"/>
      <c r="F62" s="30">
        <f>VLOOKUP(GENERALE!B62,ELENCO!$A$2:$G$76,6,FALSE)</f>
        <v>27230</v>
      </c>
      <c r="G62" s="4" t="str">
        <f>VLOOKUP(GENERALE!B62,ELENCO!$A$2:$G$76,7,FALSE)</f>
        <v>SENIOR B</v>
      </c>
      <c r="H62" s="4">
        <v>2</v>
      </c>
    </row>
    <row r="63" spans="1:8">
      <c r="A63" s="4">
        <v>62</v>
      </c>
      <c r="B63" s="29">
        <v>64</v>
      </c>
      <c r="C63" s="4" t="s">
        <v>184</v>
      </c>
      <c r="D63" s="4" t="str">
        <f>VLOOKUP(GENERALE!B63,ELENCO!$A$2:$G$76,4,FALSE)</f>
        <v>ROCCASALVA GIAMPAOLO</v>
      </c>
      <c r="E63" s="4" t="str">
        <f>VLOOKUP(GENERALE!B63,ELENCO!$A$2:$G$76,5,FALSE)</f>
        <v>CARNIABIKE</v>
      </c>
      <c r="F63" s="30">
        <f>VLOOKUP(GENERALE!B63,ELENCO!$A$2:$G$76,6,FALSE)</f>
        <v>21056</v>
      </c>
      <c r="G63" s="4" t="str">
        <f>VLOOKUP(GENERALE!B63,ELENCO!$A$2:$G$76,7,FALSE)</f>
        <v>VETERANO</v>
      </c>
      <c r="H63" s="4">
        <v>2</v>
      </c>
    </row>
    <row r="64" spans="1:8">
      <c r="A64" s="4">
        <v>63</v>
      </c>
      <c r="B64" s="29">
        <v>28</v>
      </c>
      <c r="C64" s="4" t="s">
        <v>183</v>
      </c>
      <c r="D64" s="4" t="str">
        <f>VLOOKUP(GENERALE!B64,ELENCO!$A$2:$G$76,4,FALSE)</f>
        <v>CICUTTINI EGIDIO</v>
      </c>
      <c r="E64" s="4" t="str">
        <f>VLOOKUP(GENERALE!B64,ELENCO!$A$2:$G$76,5,FALSE)</f>
        <v>WILD PURCIT TEAM</v>
      </c>
      <c r="F64" s="30">
        <f>VLOOKUP(GENERALE!B64,ELENCO!$A$2:$G$76,6,FALSE)</f>
        <v>22353</v>
      </c>
      <c r="G64" s="4" t="str">
        <f>VLOOKUP(GENERALE!B64,ELENCO!$A$2:$G$76,7,FALSE)</f>
        <v>VETERANO</v>
      </c>
      <c r="H64" s="4">
        <v>2</v>
      </c>
    </row>
    <row r="65" spans="1:8">
      <c r="A65" s="4">
        <v>64</v>
      </c>
      <c r="B65" s="29">
        <v>2</v>
      </c>
      <c r="C65" s="4" t="s">
        <v>182</v>
      </c>
      <c r="D65" s="4" t="str">
        <f>VLOOKUP(GENERALE!B65,ELENCO!$A$2:$G$76,4,FALSE)</f>
        <v>UKMAR ENRICO</v>
      </c>
      <c r="E65" s="4" t="str">
        <f>VLOOKUP(GENERALE!B65,ELENCO!$A$2:$G$76,5,FALSE)</f>
        <v>COTTUR</v>
      </c>
      <c r="F65" s="30">
        <f>VLOOKUP(GENERALE!B65,ELENCO!$A$2:$G$76,6,FALSE)</f>
        <v>27203</v>
      </c>
      <c r="G65" s="4" t="str">
        <f>VLOOKUP(GENERALE!B65,ELENCO!$A$2:$G$76,7,FALSE)</f>
        <v>SENIOR B</v>
      </c>
      <c r="H65" s="4">
        <v>2</v>
      </c>
    </row>
    <row r="66" spans="1:8">
      <c r="A66" s="4">
        <v>65</v>
      </c>
      <c r="B66" s="29">
        <v>29</v>
      </c>
      <c r="C66" s="4" t="s">
        <v>181</v>
      </c>
      <c r="D66" s="4" t="str">
        <f>VLOOKUP(GENERALE!B66,ELENCO!$A$2:$G$76,4,FALSE)</f>
        <v>TONINO ELEONORA</v>
      </c>
      <c r="E66" s="4" t="str">
        <f>VLOOKUP(GENERALE!B66,ELENCO!$A$2:$G$76,5,FALSE)</f>
        <v>CUSSIGH</v>
      </c>
      <c r="F66" s="30">
        <f>VLOOKUP(GENERALE!B66,ELENCO!$A$2:$G$76,6,FALSE)</f>
        <v>31979</v>
      </c>
      <c r="G66" s="4" t="str">
        <f>VLOOKUP(GENERALE!B66,ELENCO!$A$2:$G$76,7,FALSE)</f>
        <v>DONNE</v>
      </c>
      <c r="H66" s="4">
        <v>2</v>
      </c>
    </row>
    <row r="67" spans="1:8">
      <c r="A67" s="4">
        <v>66</v>
      </c>
      <c r="B67" s="29">
        <v>77</v>
      </c>
      <c r="C67" s="4" t="s">
        <v>180</v>
      </c>
      <c r="D67" s="4" t="str">
        <f>VLOOKUP(GENERALE!B67,ELENCO!$A$2:$G$76,4,FALSE)</f>
        <v>PRESSACCO MICHLE</v>
      </c>
      <c r="E67" s="4" t="str">
        <f>VLOOKUP(GENERALE!B67,ELENCO!$A$2:$G$76,5,FALSE)</f>
        <v>PUNTOBIKE TEAM</v>
      </c>
      <c r="F67" s="30">
        <f>VLOOKUP(GENERALE!B67,ELENCO!$A$2:$G$76,6,FALSE)</f>
        <v>26768</v>
      </c>
      <c r="G67" s="4" t="str">
        <f>VLOOKUP(GENERALE!B67,ELENCO!$A$2:$G$76,7,FALSE)</f>
        <v>SENIOR B</v>
      </c>
      <c r="H67" s="4">
        <v>2</v>
      </c>
    </row>
    <row r="68" spans="1:8">
      <c r="A68" s="4">
        <v>68</v>
      </c>
      <c r="B68" s="29">
        <v>52</v>
      </c>
      <c r="C68" s="4" t="s">
        <v>178</v>
      </c>
      <c r="D68" s="4" t="str">
        <f>VLOOKUP(GENERALE!B68,ELENCO!$A$2:$G$76,4,FALSE)</f>
        <v>BASSO MANUEL</v>
      </c>
      <c r="E68" s="4" t="str">
        <f>VLOOKUP(GENERALE!B68,ELENCO!$A$2:$G$76,5,FALSE)</f>
        <v>BIKE TRIBE</v>
      </c>
      <c r="F68" s="30">
        <f>VLOOKUP(GENERALE!B68,ELENCO!$A$2:$G$76,6,FALSE)</f>
        <v>35354</v>
      </c>
      <c r="G68" s="4" t="str">
        <f>VLOOKUP(GENERALE!B68,ELENCO!$A$2:$G$76,7,FALSE)</f>
        <v>JUNIOR</v>
      </c>
      <c r="H68" s="4">
        <v>2</v>
      </c>
    </row>
    <row r="69" spans="1:8">
      <c r="A69" s="4">
        <v>69</v>
      </c>
      <c r="B69" s="29">
        <v>37</v>
      </c>
      <c r="C69" s="4" t="s">
        <v>177</v>
      </c>
      <c r="D69" s="4" t="str">
        <f>VLOOKUP(GENERALE!B69,ELENCO!$A$2:$G$76,4,FALSE)</f>
        <v>MARANGONI MASSIMO</v>
      </c>
      <c r="E69" s="4" t="str">
        <f>VLOOKUP(GENERALE!B69,ELENCO!$A$2:$G$76,5,FALSE)</f>
        <v>ZERO ABLSOLUT</v>
      </c>
      <c r="F69" s="30">
        <f>VLOOKUP(GENERALE!B69,ELENCO!$A$2:$G$76,6,FALSE)</f>
        <v>21918</v>
      </c>
      <c r="G69" s="4" t="str">
        <f>VLOOKUP(GENERALE!B69,ELENCO!$A$2:$G$76,7,FALSE)</f>
        <v>VETERANO</v>
      </c>
      <c r="H69" s="4">
        <v>2</v>
      </c>
    </row>
    <row r="70" spans="1:8">
      <c r="A70" s="4">
        <v>70</v>
      </c>
      <c r="B70" s="29">
        <v>27</v>
      </c>
      <c r="C70" s="4" t="s">
        <v>176</v>
      </c>
      <c r="D70" s="4" t="str">
        <f>VLOOKUP(GENERALE!B70,ELENCO!$A$2:$G$76,4,FALSE)</f>
        <v>SONCIN MAURIZIO</v>
      </c>
      <c r="E70" s="4" t="str">
        <f>VLOOKUP(GENERALE!B70,ELENCO!$A$2:$G$76,5,FALSE)</f>
        <v>NATURABIKE</v>
      </c>
      <c r="F70" s="30">
        <f>VLOOKUP(GENERALE!B70,ELENCO!$A$2:$G$76,6,FALSE)</f>
        <v>22687</v>
      </c>
      <c r="G70" s="4" t="str">
        <f>VLOOKUP(GENERALE!B70,ELENCO!$A$2:$G$76,7,FALSE)</f>
        <v>VETERANO</v>
      </c>
      <c r="H70" s="4">
        <v>2</v>
      </c>
    </row>
    <row r="71" spans="1:8">
      <c r="A71" s="4">
        <v>71</v>
      </c>
      <c r="B71" s="29">
        <v>32</v>
      </c>
      <c r="C71" s="4" t="s">
        <v>175</v>
      </c>
      <c r="D71" s="4" t="str">
        <f>VLOOKUP(GENERALE!B71,ELENCO!$A$2:$G$76,4,FALSE)</f>
        <v>CHIUC GIORDANO</v>
      </c>
      <c r="E71" s="4" t="str">
        <f>VLOOKUP(GENERALE!B71,ELENCO!$A$2:$G$76,5,FALSE)</f>
        <v>AZZIDA</v>
      </c>
      <c r="F71" s="30">
        <f>VLOOKUP(GENERALE!B71,ELENCO!$A$2:$G$76,6,FALSE)</f>
        <v>21960</v>
      </c>
      <c r="G71" s="4" t="str">
        <f>VLOOKUP(GENERALE!B71,ELENCO!$A$2:$G$76,7,FALSE)</f>
        <v>VETERANO</v>
      </c>
      <c r="H71" s="4">
        <v>2</v>
      </c>
    </row>
    <row r="72" spans="1:8">
      <c r="A72" s="4">
        <v>72</v>
      </c>
      <c r="B72" s="29">
        <v>3</v>
      </c>
      <c r="C72" s="4" t="s">
        <v>174</v>
      </c>
      <c r="D72" s="4" t="str">
        <f>VLOOKUP(GENERALE!B72,ELENCO!$A$2:$G$76,4,FALSE)</f>
        <v>DEL GOBBO GIOVANNA</v>
      </c>
      <c r="E72" s="4" t="str">
        <f>VLOOKUP(GENERALE!B72,ELENCO!$A$2:$G$76,5,FALSE)</f>
        <v>GRANZON</v>
      </c>
      <c r="F72" s="30">
        <f>VLOOKUP(GENERALE!B72,ELENCO!$A$2:$G$76,6,FALSE)</f>
        <v>23960</v>
      </c>
      <c r="G72" s="4" t="str">
        <f>VLOOKUP(GENERALE!B72,ELENCO!$A$2:$G$76,7,FALSE)</f>
        <v>DONNE</v>
      </c>
      <c r="H72" s="4">
        <v>2</v>
      </c>
    </row>
    <row r="73" spans="1:8">
      <c r="A73" s="4">
        <v>73</v>
      </c>
      <c r="B73" s="29">
        <v>75</v>
      </c>
      <c r="C73" s="4" t="s">
        <v>173</v>
      </c>
      <c r="D73" s="4" t="str">
        <f>VLOOKUP(GENERALE!B73,ELENCO!$A$2:$G$76,4,FALSE)</f>
        <v>CLAUT DANIELE</v>
      </c>
      <c r="E73" s="4" t="str">
        <f>VLOOKUP(GENERALE!B73,ELENCO!$A$2:$G$76,5,FALSE)</f>
        <v>TRIVIUM</v>
      </c>
      <c r="F73" s="30">
        <f>VLOOKUP(GENERALE!B73,ELENCO!$A$2:$G$76,6,FALSE)</f>
        <v>28410</v>
      </c>
      <c r="G73" s="4" t="str">
        <f>VLOOKUP(GENERALE!B73,ELENCO!$A$2:$G$76,7,FALSE)</f>
        <v>SENIOR B</v>
      </c>
      <c r="H73" s="4">
        <v>2</v>
      </c>
    </row>
    <row r="74" spans="1:8">
      <c r="A74" s="4">
        <v>75</v>
      </c>
      <c r="B74" s="29">
        <v>17</v>
      </c>
      <c r="C74" s="4" t="s">
        <v>246</v>
      </c>
      <c r="D74" s="4" t="str">
        <f>VLOOKUP(GENERALE!B74,ELENCO!$A$2:$G$76,4,FALSE)</f>
        <v>DI BIDIMO MAURO</v>
      </c>
      <c r="E74" s="4" t="str">
        <f>VLOOKUP(GENERALE!B74,ELENCO!$A$2:$G$76,5,FALSE)</f>
        <v>BUJE MTB</v>
      </c>
      <c r="F74" s="30">
        <f>VLOOKUP(GENERALE!B74,ELENCO!$A$2:$G$76,6,FALSE)</f>
        <v>22814</v>
      </c>
      <c r="G74" s="4" t="str">
        <f>VLOOKUP(GENERALE!B74,ELENCO!$A$2:$G$76,7,FALSE)</f>
        <v>VETERANO</v>
      </c>
      <c r="H74" s="4">
        <v>1</v>
      </c>
    </row>
    <row r="75" spans="1:8">
      <c r="B75" s="5">
        <v>19</v>
      </c>
      <c r="C75" s="43" t="s">
        <v>246</v>
      </c>
      <c r="D75" t="s">
        <v>361</v>
      </c>
      <c r="E75" t="s">
        <v>26</v>
      </c>
      <c r="G75" t="s">
        <v>23</v>
      </c>
      <c r="H75" s="43">
        <v>1</v>
      </c>
    </row>
    <row r="76" spans="1:8">
      <c r="A76" s="4">
        <v>67</v>
      </c>
      <c r="B76" s="29">
        <v>58</v>
      </c>
      <c r="C76" s="4" t="s">
        <v>179</v>
      </c>
      <c r="D76" s="4" t="str">
        <f>VLOOKUP(GENERALE!B76,ELENCO!$A$2:$G$76,4,FALSE)</f>
        <v>MODESTI FABIO</v>
      </c>
      <c r="E76" s="4"/>
      <c r="F76" s="30">
        <f>VLOOKUP(GENERALE!B76,ELENCO!$A$2:$G$76,6,FALSE)</f>
        <v>25996</v>
      </c>
      <c r="G76" s="4" t="str">
        <f>VLOOKUP(GENERALE!B76,ELENCO!$A$2:$G$76,7,FALSE)</f>
        <v>CICLOESCURSIONISTA</v>
      </c>
      <c r="H76" s="4"/>
    </row>
    <row r="77" spans="1:8">
      <c r="A77" s="4">
        <v>74</v>
      </c>
      <c r="B77" s="29">
        <v>49</v>
      </c>
      <c r="C77" s="4" t="s">
        <v>244</v>
      </c>
      <c r="D77" s="4" t="str">
        <f>VLOOKUP(GENERALE!B77,ELENCO!$A$2:$G$76,4,FALSE)</f>
        <v>BELLO STEFANO</v>
      </c>
      <c r="E77" s="4" t="str">
        <f>VLOOKUP(GENERALE!B77,ELENCO!$A$2:$G$76,5,FALSE)</f>
        <v>ZERO ABSOLUT</v>
      </c>
      <c r="F77" s="30">
        <f>VLOOKUP(GENERALE!B77,ELENCO!$A$2:$G$76,6,FALSE)</f>
        <v>23598</v>
      </c>
      <c r="G77" s="4" t="str">
        <f>VLOOKUP(GENERALE!B77,ELENCO!$A$2:$G$76,7,FALSE)</f>
        <v>CICLOESCURSIONISTA</v>
      </c>
      <c r="H77" s="4"/>
    </row>
  </sheetData>
  <sortState ref="B2:C76">
    <sortCondition ref="C2"/>
  </sortState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topLeftCell="A37" zoomScale="145" zoomScaleNormal="145" workbookViewId="0">
      <selection activeCell="A52" sqref="A52:A54"/>
    </sheetView>
  </sheetViews>
  <sheetFormatPr defaultColWidth="9.109375" defaultRowHeight="14.4"/>
  <cols>
    <col min="1" max="2" width="5.6640625" style="6" customWidth="1"/>
    <col min="3" max="3" width="12.5546875" style="6" customWidth="1"/>
    <col min="4" max="4" width="24.6640625" style="6" bestFit="1" customWidth="1"/>
    <col min="5" max="5" width="27.6640625" style="6" bestFit="1" customWidth="1"/>
    <col min="6" max="6" width="20.33203125" style="6" bestFit="1" customWidth="1"/>
    <col min="7" max="7" width="4.33203125" style="6" customWidth="1"/>
    <col min="8" max="16384" width="9.109375" style="6"/>
  </cols>
  <sheetData>
    <row r="1" spans="1:7" ht="21.6" thickBot="1">
      <c r="A1" s="40" t="s">
        <v>328</v>
      </c>
      <c r="B1" s="41"/>
      <c r="C1" s="41"/>
      <c r="D1" s="41"/>
      <c r="E1" s="41"/>
      <c r="F1" s="41"/>
      <c r="G1" s="42"/>
    </row>
    <row r="2" spans="1:7" ht="83.4" thickBot="1">
      <c r="A2" s="17" t="s">
        <v>321</v>
      </c>
      <c r="B2" s="18" t="s">
        <v>322</v>
      </c>
      <c r="C2" s="18" t="s">
        <v>172</v>
      </c>
      <c r="D2" s="18" t="s">
        <v>323</v>
      </c>
      <c r="E2" s="18" t="s">
        <v>324</v>
      </c>
      <c r="F2" s="18" t="s">
        <v>326</v>
      </c>
      <c r="G2" s="19" t="s">
        <v>327</v>
      </c>
    </row>
    <row r="3" spans="1:7">
      <c r="A3" s="8">
        <v>1</v>
      </c>
      <c r="B3" s="9">
        <v>29</v>
      </c>
      <c r="C3" s="9" t="s">
        <v>181</v>
      </c>
      <c r="D3" s="9" t="s">
        <v>310</v>
      </c>
      <c r="E3" s="9" t="s">
        <v>86</v>
      </c>
      <c r="F3" s="9" t="s">
        <v>15</v>
      </c>
      <c r="G3" s="10">
        <v>6</v>
      </c>
    </row>
    <row r="4" spans="1:7" ht="15" thickBot="1">
      <c r="A4" s="11">
        <v>2</v>
      </c>
      <c r="B4" s="12">
        <v>3</v>
      </c>
      <c r="C4" s="12" t="s">
        <v>174</v>
      </c>
      <c r="D4" s="12" t="s">
        <v>317</v>
      </c>
      <c r="E4" s="12" t="s">
        <v>14</v>
      </c>
      <c r="F4" s="12" t="s">
        <v>15</v>
      </c>
      <c r="G4" s="13">
        <v>5</v>
      </c>
    </row>
    <row r="5" spans="1:7">
      <c r="A5" s="8">
        <v>1</v>
      </c>
      <c r="B5" s="9">
        <v>56</v>
      </c>
      <c r="C5" s="9" t="s">
        <v>245</v>
      </c>
      <c r="D5" s="9" t="s">
        <v>266</v>
      </c>
      <c r="E5" s="9" t="s">
        <v>67</v>
      </c>
      <c r="F5" s="9" t="s">
        <v>70</v>
      </c>
      <c r="G5" s="10">
        <v>6</v>
      </c>
    </row>
    <row r="6" spans="1:7">
      <c r="A6" s="20">
        <v>2</v>
      </c>
      <c r="B6" s="21">
        <v>39</v>
      </c>
      <c r="C6" s="21" t="s">
        <v>219</v>
      </c>
      <c r="D6" s="21" t="s">
        <v>272</v>
      </c>
      <c r="E6" s="21" t="s">
        <v>106</v>
      </c>
      <c r="F6" s="21" t="s">
        <v>70</v>
      </c>
      <c r="G6" s="22">
        <v>5</v>
      </c>
    </row>
    <row r="7" spans="1:7">
      <c r="A7" s="20">
        <v>3</v>
      </c>
      <c r="B7" s="21">
        <v>23</v>
      </c>
      <c r="C7" s="21" t="s">
        <v>213</v>
      </c>
      <c r="D7" s="21" t="s">
        <v>278</v>
      </c>
      <c r="E7" s="21" t="s">
        <v>22</v>
      </c>
      <c r="F7" s="21" t="s">
        <v>70</v>
      </c>
      <c r="G7" s="22">
        <v>4</v>
      </c>
    </row>
    <row r="8" spans="1:7">
      <c r="A8" s="20">
        <v>4</v>
      </c>
      <c r="B8" s="21">
        <v>45</v>
      </c>
      <c r="C8" s="21" t="s">
        <v>204</v>
      </c>
      <c r="D8" s="21" t="s">
        <v>287</v>
      </c>
      <c r="E8" s="21" t="s">
        <v>106</v>
      </c>
      <c r="F8" s="21" t="s">
        <v>30</v>
      </c>
      <c r="G8" s="22">
        <v>3</v>
      </c>
    </row>
    <row r="9" spans="1:7">
      <c r="A9" s="20">
        <v>5</v>
      </c>
      <c r="B9" s="21">
        <v>60</v>
      </c>
      <c r="C9" s="21" t="s">
        <v>194</v>
      </c>
      <c r="D9" s="21" t="s">
        <v>297</v>
      </c>
      <c r="E9" s="21" t="s">
        <v>26</v>
      </c>
      <c r="F9" s="21" t="s">
        <v>70</v>
      </c>
      <c r="G9" s="22">
        <v>3</v>
      </c>
    </row>
    <row r="10" spans="1:7">
      <c r="A10" s="20">
        <v>6</v>
      </c>
      <c r="B10" s="21">
        <v>46</v>
      </c>
      <c r="C10" s="21" t="s">
        <v>188</v>
      </c>
      <c r="D10" s="21" t="s">
        <v>303</v>
      </c>
      <c r="E10" s="21" t="s">
        <v>121</v>
      </c>
      <c r="F10" s="21" t="s">
        <v>70</v>
      </c>
      <c r="G10" s="22">
        <v>3</v>
      </c>
    </row>
    <row r="11" spans="1:7" ht="15" thickBot="1">
      <c r="A11" s="11">
        <v>7</v>
      </c>
      <c r="B11" s="12">
        <v>52</v>
      </c>
      <c r="C11" s="12" t="s">
        <v>178</v>
      </c>
      <c r="D11" s="12" t="s">
        <v>313</v>
      </c>
      <c r="E11" s="12" t="s">
        <v>130</v>
      </c>
      <c r="F11" s="12" t="s">
        <v>70</v>
      </c>
      <c r="G11" s="13">
        <v>3</v>
      </c>
    </row>
    <row r="12" spans="1:7">
      <c r="A12" s="8">
        <v>1</v>
      </c>
      <c r="B12" s="9">
        <v>65</v>
      </c>
      <c r="C12" s="9" t="s">
        <v>242</v>
      </c>
      <c r="D12" s="9" t="s">
        <v>248</v>
      </c>
      <c r="E12" s="9" t="s">
        <v>52</v>
      </c>
      <c r="F12" s="9" t="s">
        <v>30</v>
      </c>
      <c r="G12" s="10">
        <v>6</v>
      </c>
    </row>
    <row r="13" spans="1:7">
      <c r="A13" s="20">
        <v>2</v>
      </c>
      <c r="B13" s="21">
        <v>7</v>
      </c>
      <c r="C13" s="21" t="s">
        <v>237</v>
      </c>
      <c r="D13" s="21" t="s">
        <v>253</v>
      </c>
      <c r="E13" s="21" t="s">
        <v>29</v>
      </c>
      <c r="F13" s="21" t="s">
        <v>30</v>
      </c>
      <c r="G13" s="22">
        <v>5</v>
      </c>
    </row>
    <row r="14" spans="1:7">
      <c r="A14" s="20">
        <v>3</v>
      </c>
      <c r="B14" s="21">
        <v>21</v>
      </c>
      <c r="C14" s="21" t="s">
        <v>234</v>
      </c>
      <c r="D14" s="21" t="s">
        <v>256</v>
      </c>
      <c r="E14" s="21" t="s">
        <v>64</v>
      </c>
      <c r="F14" s="21" t="s">
        <v>30</v>
      </c>
      <c r="G14" s="22">
        <v>4</v>
      </c>
    </row>
    <row r="15" spans="1:7">
      <c r="A15" s="20">
        <v>4</v>
      </c>
      <c r="B15" s="21">
        <v>25</v>
      </c>
      <c r="C15" s="21" t="s">
        <v>231</v>
      </c>
      <c r="D15" s="21" t="s">
        <v>259</v>
      </c>
      <c r="E15" s="21" t="s">
        <v>75</v>
      </c>
      <c r="F15" s="21" t="s">
        <v>30</v>
      </c>
      <c r="G15" s="22">
        <v>3</v>
      </c>
    </row>
    <row r="16" spans="1:7">
      <c r="A16" s="20">
        <v>5</v>
      </c>
      <c r="B16" s="21">
        <v>12</v>
      </c>
      <c r="C16" s="21" t="s">
        <v>229</v>
      </c>
      <c r="D16" s="21" t="s">
        <v>261</v>
      </c>
      <c r="E16" s="21" t="s">
        <v>40</v>
      </c>
      <c r="F16" s="21" t="s">
        <v>30</v>
      </c>
      <c r="G16" s="22">
        <v>3</v>
      </c>
    </row>
    <row r="17" spans="1:7">
      <c r="A17" s="20">
        <v>6</v>
      </c>
      <c r="B17" s="21">
        <v>31</v>
      </c>
      <c r="C17" s="21" t="s">
        <v>227</v>
      </c>
      <c r="D17" s="21" t="s">
        <v>263</v>
      </c>
      <c r="E17" s="21" t="s">
        <v>92</v>
      </c>
      <c r="F17" s="21" t="s">
        <v>30</v>
      </c>
      <c r="G17" s="22">
        <v>3</v>
      </c>
    </row>
    <row r="18" spans="1:7">
      <c r="A18" s="20">
        <v>7</v>
      </c>
      <c r="B18" s="21">
        <v>34</v>
      </c>
      <c r="C18" s="21" t="s">
        <v>222</v>
      </c>
      <c r="D18" s="21" t="s">
        <v>269</v>
      </c>
      <c r="E18" s="21" t="s">
        <v>40</v>
      </c>
      <c r="F18" s="21" t="s">
        <v>30</v>
      </c>
      <c r="G18" s="22">
        <v>3</v>
      </c>
    </row>
    <row r="19" spans="1:7">
      <c r="A19" s="20">
        <v>8</v>
      </c>
      <c r="B19" s="21">
        <v>18</v>
      </c>
      <c r="C19" s="21" t="s">
        <v>218</v>
      </c>
      <c r="D19" s="21" t="s">
        <v>273</v>
      </c>
      <c r="E19" s="21" t="s">
        <v>26</v>
      </c>
      <c r="F19" s="21" t="s">
        <v>30</v>
      </c>
      <c r="G19" s="22">
        <v>3</v>
      </c>
    </row>
    <row r="20" spans="1:7" ht="15" thickBot="1">
      <c r="A20" s="11">
        <v>9</v>
      </c>
      <c r="B20" s="12">
        <v>53</v>
      </c>
      <c r="C20" s="12" t="s">
        <v>201</v>
      </c>
      <c r="D20" s="12" t="s">
        <v>290</v>
      </c>
      <c r="E20" s="12"/>
      <c r="F20" s="12" t="s">
        <v>30</v>
      </c>
      <c r="G20" s="13">
        <v>3</v>
      </c>
    </row>
    <row r="21" spans="1:7">
      <c r="A21" s="8">
        <v>1</v>
      </c>
      <c r="B21" s="9">
        <v>50</v>
      </c>
      <c r="C21" s="9" t="s">
        <v>243</v>
      </c>
      <c r="D21" s="9" t="s">
        <v>247</v>
      </c>
      <c r="E21" s="9" t="s">
        <v>52</v>
      </c>
      <c r="F21" s="9" t="s">
        <v>8</v>
      </c>
      <c r="G21" s="10">
        <v>6</v>
      </c>
    </row>
    <row r="22" spans="1:7">
      <c r="A22" s="20">
        <v>2</v>
      </c>
      <c r="B22" s="21">
        <v>1</v>
      </c>
      <c r="C22" s="21" t="s">
        <v>241</v>
      </c>
      <c r="D22" s="21" t="s">
        <v>249</v>
      </c>
      <c r="E22" s="21" t="s">
        <v>7</v>
      </c>
      <c r="F22" s="21" t="s">
        <v>8</v>
      </c>
      <c r="G22" s="22">
        <v>5</v>
      </c>
    </row>
    <row r="23" spans="1:7">
      <c r="A23" s="20">
        <v>3</v>
      </c>
      <c r="B23" s="21">
        <v>69</v>
      </c>
      <c r="C23" s="21" t="s">
        <v>240</v>
      </c>
      <c r="D23" s="21" t="s">
        <v>250</v>
      </c>
      <c r="E23" s="21" t="s">
        <v>52</v>
      </c>
      <c r="F23" s="21" t="s">
        <v>8</v>
      </c>
      <c r="G23" s="22">
        <v>4</v>
      </c>
    </row>
    <row r="24" spans="1:7">
      <c r="A24" s="20">
        <v>4</v>
      </c>
      <c r="B24" s="21">
        <v>6</v>
      </c>
      <c r="C24" s="21" t="s">
        <v>239</v>
      </c>
      <c r="D24" s="21" t="s">
        <v>251</v>
      </c>
      <c r="E24" s="21" t="s">
        <v>26</v>
      </c>
      <c r="F24" s="21" t="s">
        <v>8</v>
      </c>
      <c r="G24" s="22">
        <v>3</v>
      </c>
    </row>
    <row r="25" spans="1:7">
      <c r="A25" s="20">
        <v>5</v>
      </c>
      <c r="B25" s="21">
        <v>76</v>
      </c>
      <c r="C25" s="21" t="s">
        <v>238</v>
      </c>
      <c r="D25" s="21" t="s">
        <v>252</v>
      </c>
      <c r="E25" s="21" t="s">
        <v>52</v>
      </c>
      <c r="F25" s="21" t="s">
        <v>8</v>
      </c>
      <c r="G25" s="22">
        <v>3</v>
      </c>
    </row>
    <row r="26" spans="1:7">
      <c r="A26" s="20">
        <v>6</v>
      </c>
      <c r="B26" s="21">
        <v>36</v>
      </c>
      <c r="C26" s="21" t="s">
        <v>232</v>
      </c>
      <c r="D26" s="21" t="s">
        <v>258</v>
      </c>
      <c r="E26" s="21" t="s">
        <v>73</v>
      </c>
      <c r="F26" s="21" t="s">
        <v>8</v>
      </c>
      <c r="G26" s="22">
        <v>3</v>
      </c>
    </row>
    <row r="27" spans="1:7">
      <c r="A27" s="20">
        <v>7</v>
      </c>
      <c r="B27" s="21">
        <v>9</v>
      </c>
      <c r="C27" s="21" t="s">
        <v>230</v>
      </c>
      <c r="D27" s="21" t="s">
        <v>260</v>
      </c>
      <c r="E27" s="21" t="s">
        <v>33</v>
      </c>
      <c r="F27" s="21" t="s">
        <v>8</v>
      </c>
      <c r="G27" s="22">
        <v>3</v>
      </c>
    </row>
    <row r="28" spans="1:7">
      <c r="A28" s="20">
        <v>8</v>
      </c>
      <c r="B28" s="21">
        <v>55</v>
      </c>
      <c r="C28" s="21" t="s">
        <v>228</v>
      </c>
      <c r="D28" s="21" t="s">
        <v>262</v>
      </c>
      <c r="E28" s="21" t="s">
        <v>138</v>
      </c>
      <c r="F28" s="21" t="s">
        <v>8</v>
      </c>
      <c r="G28" s="22">
        <v>3</v>
      </c>
    </row>
    <row r="29" spans="1:7">
      <c r="A29" s="20">
        <v>9</v>
      </c>
      <c r="B29" s="21">
        <v>35</v>
      </c>
      <c r="C29" s="21" t="s">
        <v>226</v>
      </c>
      <c r="D29" s="21" t="s">
        <v>264</v>
      </c>
      <c r="E29" s="21" t="s">
        <v>73</v>
      </c>
      <c r="F29" s="21" t="s">
        <v>8</v>
      </c>
      <c r="G29" s="22">
        <v>3</v>
      </c>
    </row>
    <row r="30" spans="1:7">
      <c r="A30" s="20">
        <v>10</v>
      </c>
      <c r="B30" s="21">
        <v>68</v>
      </c>
      <c r="C30" s="21" t="s">
        <v>220</v>
      </c>
      <c r="D30" s="21" t="s">
        <v>271</v>
      </c>
      <c r="E30" s="21" t="s">
        <v>92</v>
      </c>
      <c r="F30" s="21" t="s">
        <v>8</v>
      </c>
      <c r="G30" s="22">
        <v>3</v>
      </c>
    </row>
    <row r="31" spans="1:7">
      <c r="A31" s="20">
        <v>11</v>
      </c>
      <c r="B31" s="21">
        <v>8</v>
      </c>
      <c r="C31" s="21" t="s">
        <v>217</v>
      </c>
      <c r="D31" s="21" t="s">
        <v>274</v>
      </c>
      <c r="E31" s="21" t="s">
        <v>33</v>
      </c>
      <c r="F31" s="21" t="s">
        <v>8</v>
      </c>
      <c r="G31" s="22">
        <v>3</v>
      </c>
    </row>
    <row r="32" spans="1:7">
      <c r="A32" s="20">
        <v>12</v>
      </c>
      <c r="B32" s="21">
        <v>47</v>
      </c>
      <c r="C32" s="21" t="s">
        <v>216</v>
      </c>
      <c r="D32" s="21" t="s">
        <v>275</v>
      </c>
      <c r="E32" s="21"/>
      <c r="F32" s="21" t="s">
        <v>8</v>
      </c>
      <c r="G32" s="22">
        <v>3</v>
      </c>
    </row>
    <row r="33" spans="1:7">
      <c r="A33" s="20">
        <v>13</v>
      </c>
      <c r="B33" s="21">
        <v>67</v>
      </c>
      <c r="C33" s="21" t="s">
        <v>215</v>
      </c>
      <c r="D33" s="21" t="s">
        <v>276</v>
      </c>
      <c r="E33" s="21" t="s">
        <v>73</v>
      </c>
      <c r="F33" s="21" t="s">
        <v>8</v>
      </c>
      <c r="G33" s="22">
        <v>3</v>
      </c>
    </row>
    <row r="34" spans="1:7">
      <c r="A34" s="20">
        <v>14</v>
      </c>
      <c r="B34" s="21">
        <v>22</v>
      </c>
      <c r="C34" s="21" t="s">
        <v>190</v>
      </c>
      <c r="D34" s="21" t="s">
        <v>301</v>
      </c>
      <c r="E34" s="21" t="s">
        <v>67</v>
      </c>
      <c r="F34" s="21" t="s">
        <v>8</v>
      </c>
      <c r="G34" s="22">
        <v>3</v>
      </c>
    </row>
    <row r="35" spans="1:7">
      <c r="A35" s="20">
        <v>15</v>
      </c>
      <c r="B35" s="21">
        <v>38</v>
      </c>
      <c r="C35" s="21" t="s">
        <v>187</v>
      </c>
      <c r="D35" s="21" t="s">
        <v>304</v>
      </c>
      <c r="E35" s="21" t="s">
        <v>89</v>
      </c>
      <c r="F35" s="21" t="s">
        <v>8</v>
      </c>
      <c r="G35" s="22">
        <v>3</v>
      </c>
    </row>
    <row r="36" spans="1:7">
      <c r="A36" s="20">
        <v>16</v>
      </c>
      <c r="B36" s="21">
        <v>20</v>
      </c>
      <c r="C36" s="21" t="s">
        <v>186</v>
      </c>
      <c r="D36" s="21" t="s">
        <v>305</v>
      </c>
      <c r="E36" s="21" t="s">
        <v>33</v>
      </c>
      <c r="F36" s="21" t="s">
        <v>8</v>
      </c>
      <c r="G36" s="22">
        <v>3</v>
      </c>
    </row>
    <row r="37" spans="1:7">
      <c r="A37" s="20">
        <v>17</v>
      </c>
      <c r="B37" s="21">
        <v>73</v>
      </c>
      <c r="C37" s="21" t="s">
        <v>185</v>
      </c>
      <c r="D37" s="21" t="s">
        <v>306</v>
      </c>
      <c r="E37" s="21"/>
      <c r="F37" s="21" t="s">
        <v>8</v>
      </c>
      <c r="G37" s="22">
        <v>3</v>
      </c>
    </row>
    <row r="38" spans="1:7">
      <c r="A38" s="20">
        <v>18</v>
      </c>
      <c r="B38" s="21">
        <v>2</v>
      </c>
      <c r="C38" s="21" t="s">
        <v>182</v>
      </c>
      <c r="D38" s="21" t="s">
        <v>309</v>
      </c>
      <c r="E38" s="21" t="s">
        <v>11</v>
      </c>
      <c r="F38" s="21" t="s">
        <v>8</v>
      </c>
      <c r="G38" s="22">
        <v>3</v>
      </c>
    </row>
    <row r="39" spans="1:7">
      <c r="A39" s="20">
        <v>19</v>
      </c>
      <c r="B39" s="21">
        <v>77</v>
      </c>
      <c r="C39" s="21" t="s">
        <v>180</v>
      </c>
      <c r="D39" s="21" t="s">
        <v>311</v>
      </c>
      <c r="E39" s="21" t="s">
        <v>135</v>
      </c>
      <c r="F39" s="21" t="s">
        <v>8</v>
      </c>
      <c r="G39" s="22">
        <v>3</v>
      </c>
    </row>
    <row r="40" spans="1:7" ht="15" thickBot="1">
      <c r="A40" s="11">
        <v>20</v>
      </c>
      <c r="B40" s="12">
        <v>75</v>
      </c>
      <c r="C40" s="12" t="s">
        <v>173</v>
      </c>
      <c r="D40" s="12" t="s">
        <v>318</v>
      </c>
      <c r="E40" s="12" t="s">
        <v>22</v>
      </c>
      <c r="F40" s="12" t="s">
        <v>8</v>
      </c>
      <c r="G40" s="13">
        <v>3</v>
      </c>
    </row>
    <row r="41" spans="1:7">
      <c r="A41" s="8">
        <v>1</v>
      </c>
      <c r="B41" s="9">
        <v>41</v>
      </c>
      <c r="C41" s="9" t="s">
        <v>236</v>
      </c>
      <c r="D41" s="9" t="s">
        <v>254</v>
      </c>
      <c r="E41" s="9" t="s">
        <v>49</v>
      </c>
      <c r="F41" s="9" t="s">
        <v>19</v>
      </c>
      <c r="G41" s="10">
        <v>6</v>
      </c>
    </row>
    <row r="42" spans="1:7">
      <c r="A42" s="20">
        <v>2</v>
      </c>
      <c r="B42" s="21">
        <v>44</v>
      </c>
      <c r="C42" s="21" t="s">
        <v>235</v>
      </c>
      <c r="D42" s="21" t="s">
        <v>255</v>
      </c>
      <c r="E42" s="21" t="s">
        <v>26</v>
      </c>
      <c r="F42" s="21" t="s">
        <v>19</v>
      </c>
      <c r="G42" s="22">
        <v>5</v>
      </c>
    </row>
    <row r="43" spans="1:7">
      <c r="A43" s="20">
        <v>3</v>
      </c>
      <c r="B43" s="21">
        <v>71</v>
      </c>
      <c r="C43" s="21" t="s">
        <v>233</v>
      </c>
      <c r="D43" s="21" t="s">
        <v>257</v>
      </c>
      <c r="E43" s="21" t="s">
        <v>135</v>
      </c>
      <c r="F43" s="21" t="s">
        <v>19</v>
      </c>
      <c r="G43" s="22">
        <v>4</v>
      </c>
    </row>
    <row r="44" spans="1:7">
      <c r="A44" s="20">
        <v>4</v>
      </c>
      <c r="B44" s="21">
        <v>11</v>
      </c>
      <c r="C44" s="21" t="s">
        <v>225</v>
      </c>
      <c r="D44" s="21" t="s">
        <v>265</v>
      </c>
      <c r="E44" s="21" t="s">
        <v>26</v>
      </c>
      <c r="F44" s="21" t="s">
        <v>19</v>
      </c>
      <c r="G44" s="22">
        <v>3</v>
      </c>
    </row>
    <row r="45" spans="1:7">
      <c r="A45" s="20">
        <v>5</v>
      </c>
      <c r="B45" s="21">
        <v>15</v>
      </c>
      <c r="C45" s="21" t="s">
        <v>224</v>
      </c>
      <c r="D45" s="21" t="s">
        <v>267</v>
      </c>
      <c r="E45" s="21" t="s">
        <v>49</v>
      </c>
      <c r="F45" s="21" t="s">
        <v>19</v>
      </c>
      <c r="G45" s="22">
        <v>3</v>
      </c>
    </row>
    <row r="46" spans="1:7">
      <c r="A46" s="20">
        <v>6</v>
      </c>
      <c r="B46" s="21">
        <v>40</v>
      </c>
      <c r="C46" s="21" t="s">
        <v>223</v>
      </c>
      <c r="D46" s="21" t="s">
        <v>268</v>
      </c>
      <c r="E46" s="21" t="s">
        <v>73</v>
      </c>
      <c r="F46" s="21" t="s">
        <v>19</v>
      </c>
      <c r="G46" s="22">
        <v>3</v>
      </c>
    </row>
    <row r="47" spans="1:7">
      <c r="A47" s="20">
        <v>7</v>
      </c>
      <c r="B47" s="21">
        <v>33</v>
      </c>
      <c r="C47" s="21" t="s">
        <v>211</v>
      </c>
      <c r="D47" s="21" t="s">
        <v>280</v>
      </c>
      <c r="E47" s="21" t="s">
        <v>96</v>
      </c>
      <c r="F47" s="21" t="s">
        <v>19</v>
      </c>
      <c r="G47" s="22">
        <v>3</v>
      </c>
    </row>
    <row r="48" spans="1:7">
      <c r="A48" s="20">
        <v>8</v>
      </c>
      <c r="B48" s="21">
        <v>51</v>
      </c>
      <c r="C48" s="21" t="s">
        <v>210</v>
      </c>
      <c r="D48" s="21" t="s">
        <v>281</v>
      </c>
      <c r="E48" s="21" t="s">
        <v>130</v>
      </c>
      <c r="F48" s="21" t="s">
        <v>19</v>
      </c>
      <c r="G48" s="22">
        <v>3</v>
      </c>
    </row>
    <row r="49" spans="1:7">
      <c r="A49" s="20">
        <v>9</v>
      </c>
      <c r="B49" s="21">
        <v>24</v>
      </c>
      <c r="C49" s="21" t="s">
        <v>208</v>
      </c>
      <c r="D49" s="21" t="s">
        <v>283</v>
      </c>
      <c r="E49" s="21" t="s">
        <v>73</v>
      </c>
      <c r="F49" s="21" t="s">
        <v>19</v>
      </c>
      <c r="G49" s="22">
        <v>3</v>
      </c>
    </row>
    <row r="50" spans="1:7">
      <c r="A50" s="20">
        <v>10</v>
      </c>
      <c r="B50" s="21">
        <v>4</v>
      </c>
      <c r="C50" s="21" t="s">
        <v>207</v>
      </c>
      <c r="D50" s="21" t="s">
        <v>284</v>
      </c>
      <c r="E50" s="21" t="s">
        <v>18</v>
      </c>
      <c r="F50" s="21" t="s">
        <v>19</v>
      </c>
      <c r="G50" s="22">
        <v>3</v>
      </c>
    </row>
    <row r="51" spans="1:7">
      <c r="A51" s="20">
        <v>11</v>
      </c>
      <c r="B51" s="21">
        <v>16</v>
      </c>
      <c r="C51" s="21" t="s">
        <v>205</v>
      </c>
      <c r="D51" s="21" t="s">
        <v>286</v>
      </c>
      <c r="E51" s="21" t="s">
        <v>52</v>
      </c>
      <c r="F51" s="21" t="s">
        <v>19</v>
      </c>
      <c r="G51" s="22">
        <v>3</v>
      </c>
    </row>
    <row r="52" spans="1:7">
      <c r="A52" s="20">
        <v>12</v>
      </c>
      <c r="B52" s="21">
        <v>62</v>
      </c>
      <c r="C52" s="21" t="s">
        <v>203</v>
      </c>
      <c r="D52" s="21" t="s">
        <v>288</v>
      </c>
      <c r="E52" s="21" t="s">
        <v>135</v>
      </c>
      <c r="F52" s="21" t="s">
        <v>19</v>
      </c>
      <c r="G52" s="22">
        <v>3</v>
      </c>
    </row>
    <row r="53" spans="1:7">
      <c r="A53" s="20">
        <v>13</v>
      </c>
      <c r="B53" s="21">
        <v>72</v>
      </c>
      <c r="C53" s="21" t="s">
        <v>198</v>
      </c>
      <c r="D53" s="21" t="s">
        <v>293</v>
      </c>
      <c r="E53" s="21"/>
      <c r="F53" s="21" t="s">
        <v>19</v>
      </c>
      <c r="G53" s="22">
        <v>3</v>
      </c>
    </row>
    <row r="54" spans="1:7" ht="15" thickBot="1">
      <c r="A54" s="20">
        <v>14</v>
      </c>
      <c r="B54" s="12">
        <v>61</v>
      </c>
      <c r="C54" s="12" t="s">
        <v>191</v>
      </c>
      <c r="D54" s="12" t="s">
        <v>300</v>
      </c>
      <c r="E54" s="12" t="s">
        <v>147</v>
      </c>
      <c r="F54" s="12" t="s">
        <v>19</v>
      </c>
      <c r="G54" s="13">
        <v>3</v>
      </c>
    </row>
    <row r="55" spans="1:7">
      <c r="A55" s="8">
        <v>1</v>
      </c>
      <c r="B55" s="9">
        <v>66</v>
      </c>
      <c r="C55" s="9" t="s">
        <v>221</v>
      </c>
      <c r="D55" s="9" t="s">
        <v>270</v>
      </c>
      <c r="E55" s="9"/>
      <c r="F55" s="9" t="s">
        <v>23</v>
      </c>
      <c r="G55" s="10">
        <v>6</v>
      </c>
    </row>
    <row r="56" spans="1:7">
      <c r="A56" s="20">
        <v>2</v>
      </c>
      <c r="B56" s="21">
        <v>59</v>
      </c>
      <c r="C56" s="21" t="s">
        <v>214</v>
      </c>
      <c r="D56" s="21" t="s">
        <v>277</v>
      </c>
      <c r="E56" s="21" t="s">
        <v>26</v>
      </c>
      <c r="F56" s="21" t="s">
        <v>23</v>
      </c>
      <c r="G56" s="22">
        <v>5</v>
      </c>
    </row>
    <row r="57" spans="1:7">
      <c r="A57" s="20">
        <v>3</v>
      </c>
      <c r="B57" s="21">
        <v>5</v>
      </c>
      <c r="C57" s="21" t="s">
        <v>212</v>
      </c>
      <c r="D57" s="21" t="s">
        <v>279</v>
      </c>
      <c r="E57" s="21" t="s">
        <v>22</v>
      </c>
      <c r="F57" s="21" t="s">
        <v>23</v>
      </c>
      <c r="G57" s="22">
        <v>4</v>
      </c>
    </row>
    <row r="58" spans="1:7">
      <c r="A58" s="20">
        <v>4</v>
      </c>
      <c r="B58" s="21">
        <v>14</v>
      </c>
      <c r="C58" s="21" t="s">
        <v>209</v>
      </c>
      <c r="D58" s="21" t="s">
        <v>282</v>
      </c>
      <c r="E58" s="21" t="s">
        <v>46</v>
      </c>
      <c r="F58" s="21" t="s">
        <v>23</v>
      </c>
      <c r="G58" s="22">
        <v>3</v>
      </c>
    </row>
    <row r="59" spans="1:7">
      <c r="A59" s="20">
        <v>5</v>
      </c>
      <c r="B59" s="21">
        <v>10</v>
      </c>
      <c r="C59" s="21" t="s">
        <v>206</v>
      </c>
      <c r="D59" s="21" t="s">
        <v>285</v>
      </c>
      <c r="E59" s="21" t="s">
        <v>33</v>
      </c>
      <c r="F59" s="21" t="s">
        <v>23</v>
      </c>
      <c r="G59" s="22">
        <v>3</v>
      </c>
    </row>
    <row r="60" spans="1:7">
      <c r="A60" s="20">
        <v>6</v>
      </c>
      <c r="B60" s="21">
        <v>54</v>
      </c>
      <c r="C60" s="21" t="s">
        <v>202</v>
      </c>
      <c r="D60" s="21" t="s">
        <v>289</v>
      </c>
      <c r="E60" s="21" t="s">
        <v>135</v>
      </c>
      <c r="F60" s="21" t="s">
        <v>23</v>
      </c>
      <c r="G60" s="22">
        <v>3</v>
      </c>
    </row>
    <row r="61" spans="1:7">
      <c r="A61" s="20">
        <v>7</v>
      </c>
      <c r="B61" s="21">
        <v>30</v>
      </c>
      <c r="C61" s="21" t="s">
        <v>200</v>
      </c>
      <c r="D61" s="21" t="s">
        <v>291</v>
      </c>
      <c r="E61" s="21" t="s">
        <v>89</v>
      </c>
      <c r="F61" s="21" t="s">
        <v>23</v>
      </c>
      <c r="G61" s="22">
        <v>3</v>
      </c>
    </row>
    <row r="62" spans="1:7">
      <c r="A62" s="20">
        <v>8</v>
      </c>
      <c r="B62" s="21">
        <v>63</v>
      </c>
      <c r="C62" s="21" t="s">
        <v>199</v>
      </c>
      <c r="D62" s="21" t="s">
        <v>292</v>
      </c>
      <c r="E62" s="21" t="s">
        <v>52</v>
      </c>
      <c r="F62" s="21" t="s">
        <v>23</v>
      </c>
      <c r="G62" s="22">
        <v>3</v>
      </c>
    </row>
    <row r="63" spans="1:7">
      <c r="A63" s="20">
        <v>9</v>
      </c>
      <c r="B63" s="21">
        <v>74</v>
      </c>
      <c r="C63" s="21" t="s">
        <v>197</v>
      </c>
      <c r="D63" s="21" t="s">
        <v>294</v>
      </c>
      <c r="E63" s="21"/>
      <c r="F63" s="21" t="s">
        <v>23</v>
      </c>
      <c r="G63" s="22">
        <v>3</v>
      </c>
    </row>
    <row r="64" spans="1:7">
      <c r="A64" s="20">
        <v>10</v>
      </c>
      <c r="B64" s="21">
        <v>13</v>
      </c>
      <c r="C64" s="21" t="s">
        <v>196</v>
      </c>
      <c r="D64" s="21" t="s">
        <v>295</v>
      </c>
      <c r="E64" s="21"/>
      <c r="F64" s="21" t="s">
        <v>23</v>
      </c>
      <c r="G64" s="22">
        <v>3</v>
      </c>
    </row>
    <row r="65" spans="1:7">
      <c r="A65" s="20">
        <v>11</v>
      </c>
      <c r="B65" s="21">
        <v>43</v>
      </c>
      <c r="C65" s="21" t="s">
        <v>195</v>
      </c>
      <c r="D65" s="21" t="s">
        <v>296</v>
      </c>
      <c r="E65" s="21" t="s">
        <v>26</v>
      </c>
      <c r="F65" s="21" t="s">
        <v>23</v>
      </c>
      <c r="G65" s="22">
        <v>3</v>
      </c>
    </row>
    <row r="66" spans="1:7">
      <c r="A66" s="20">
        <v>12</v>
      </c>
      <c r="B66" s="21">
        <v>70</v>
      </c>
      <c r="C66" s="21" t="s">
        <v>193</v>
      </c>
      <c r="D66" s="21" t="s">
        <v>298</v>
      </c>
      <c r="E66" s="21"/>
      <c r="F66" s="21" t="s">
        <v>23</v>
      </c>
      <c r="G66" s="22">
        <v>3</v>
      </c>
    </row>
    <row r="67" spans="1:7">
      <c r="A67" s="20">
        <v>13</v>
      </c>
      <c r="B67" s="21">
        <v>42</v>
      </c>
      <c r="C67" s="21" t="s">
        <v>192</v>
      </c>
      <c r="D67" s="21" t="s">
        <v>299</v>
      </c>
      <c r="E67" s="21" t="s">
        <v>112</v>
      </c>
      <c r="F67" s="21" t="s">
        <v>23</v>
      </c>
      <c r="G67" s="22">
        <v>3</v>
      </c>
    </row>
    <row r="68" spans="1:7">
      <c r="A68" s="20">
        <v>14</v>
      </c>
      <c r="B68" s="21">
        <v>26</v>
      </c>
      <c r="C68" s="21" t="s">
        <v>189</v>
      </c>
      <c r="D68" s="21" t="s">
        <v>302</v>
      </c>
      <c r="E68" s="21"/>
      <c r="F68" s="21" t="s">
        <v>23</v>
      </c>
      <c r="G68" s="22">
        <v>3</v>
      </c>
    </row>
    <row r="69" spans="1:7">
      <c r="A69" s="20">
        <v>15</v>
      </c>
      <c r="B69" s="21">
        <v>64</v>
      </c>
      <c r="C69" s="21" t="s">
        <v>184</v>
      </c>
      <c r="D69" s="21" t="s">
        <v>307</v>
      </c>
      <c r="E69" s="21" t="s">
        <v>26</v>
      </c>
      <c r="F69" s="21" t="s">
        <v>23</v>
      </c>
      <c r="G69" s="22">
        <v>3</v>
      </c>
    </row>
    <row r="70" spans="1:7">
      <c r="A70" s="20">
        <v>16</v>
      </c>
      <c r="B70" s="21">
        <v>28</v>
      </c>
      <c r="C70" s="21" t="s">
        <v>183</v>
      </c>
      <c r="D70" s="21" t="s">
        <v>308</v>
      </c>
      <c r="E70" s="21" t="s">
        <v>83</v>
      </c>
      <c r="F70" s="21" t="s">
        <v>23</v>
      </c>
      <c r="G70" s="22">
        <v>3</v>
      </c>
    </row>
    <row r="71" spans="1:7">
      <c r="A71" s="20">
        <v>17</v>
      </c>
      <c r="B71" s="21">
        <v>37</v>
      </c>
      <c r="C71" s="21" t="s">
        <v>177</v>
      </c>
      <c r="D71" s="21" t="s">
        <v>314</v>
      </c>
      <c r="E71" s="21" t="s">
        <v>89</v>
      </c>
      <c r="F71" s="21" t="s">
        <v>23</v>
      </c>
      <c r="G71" s="22">
        <v>3</v>
      </c>
    </row>
    <row r="72" spans="1:7">
      <c r="A72" s="20">
        <v>18</v>
      </c>
      <c r="B72" s="21">
        <v>27</v>
      </c>
      <c r="C72" s="21" t="s">
        <v>176</v>
      </c>
      <c r="D72" s="21" t="s">
        <v>315</v>
      </c>
      <c r="E72" s="21" t="s">
        <v>80</v>
      </c>
      <c r="F72" s="21" t="s">
        <v>23</v>
      </c>
      <c r="G72" s="22">
        <v>3</v>
      </c>
    </row>
    <row r="73" spans="1:7">
      <c r="A73" s="20">
        <v>19</v>
      </c>
      <c r="B73" s="21">
        <v>32</v>
      </c>
      <c r="C73" s="21" t="s">
        <v>175</v>
      </c>
      <c r="D73" s="21" t="s">
        <v>316</v>
      </c>
      <c r="E73" s="21" t="s">
        <v>46</v>
      </c>
      <c r="F73" s="21" t="s">
        <v>23</v>
      </c>
      <c r="G73" s="22">
        <v>3</v>
      </c>
    </row>
    <row r="74" spans="1:7" ht="15" thickBot="1">
      <c r="A74" s="11">
        <v>20</v>
      </c>
      <c r="B74" s="12">
        <v>17</v>
      </c>
      <c r="C74" s="12" t="s">
        <v>246</v>
      </c>
      <c r="D74" s="12" t="s">
        <v>320</v>
      </c>
      <c r="E74" s="12" t="s">
        <v>55</v>
      </c>
      <c r="F74" s="12" t="s">
        <v>23</v>
      </c>
      <c r="G74" s="13">
        <v>2</v>
      </c>
    </row>
    <row r="75" spans="1:7">
      <c r="A75" s="8"/>
      <c r="B75" s="9">
        <v>58</v>
      </c>
      <c r="C75" s="9" t="s">
        <v>179</v>
      </c>
      <c r="D75" s="9" t="s">
        <v>312</v>
      </c>
      <c r="E75" s="9"/>
      <c r="F75" s="9" t="s">
        <v>125</v>
      </c>
      <c r="G75" s="10">
        <v>3</v>
      </c>
    </row>
    <row r="76" spans="1:7" ht="15" thickBot="1">
      <c r="A76" s="11"/>
      <c r="B76" s="12">
        <v>49</v>
      </c>
      <c r="C76" s="12" t="s">
        <v>244</v>
      </c>
      <c r="D76" s="12" t="s">
        <v>319</v>
      </c>
      <c r="E76" s="12" t="s">
        <v>124</v>
      </c>
      <c r="F76" s="12" t="s">
        <v>125</v>
      </c>
      <c r="G76" s="13">
        <v>3</v>
      </c>
    </row>
  </sheetData>
  <sortState ref="B2:F76">
    <sortCondition ref="F2:F76"/>
    <sortCondition ref="C2:C76"/>
  </sortState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5"/>
  <sheetViews>
    <sheetView topLeftCell="A40" workbookViewId="0">
      <selection activeCell="G53" sqref="G53"/>
    </sheetView>
  </sheetViews>
  <sheetFormatPr defaultRowHeight="14.4" outlineLevelRow="2"/>
  <cols>
    <col min="1" max="1" width="3" bestFit="1" customWidth="1"/>
    <col min="2" max="2" width="10.6640625" bestFit="1" customWidth="1"/>
    <col min="3" max="3" width="24.6640625" bestFit="1" customWidth="1"/>
    <col min="4" max="4" width="27.6640625" bestFit="1" customWidth="1"/>
    <col min="5" max="5" width="20.33203125" bestFit="1" customWidth="1"/>
    <col min="6" max="7" width="3.6640625" bestFit="1" customWidth="1"/>
  </cols>
  <sheetData>
    <row r="1" spans="1:7" ht="83.4" thickBot="1">
      <c r="A1" s="17" t="s">
        <v>322</v>
      </c>
      <c r="B1" s="18" t="s">
        <v>172</v>
      </c>
      <c r="C1" s="18" t="s">
        <v>323</v>
      </c>
      <c r="D1" s="18" t="s">
        <v>324</v>
      </c>
      <c r="E1" s="18" t="s">
        <v>326</v>
      </c>
      <c r="F1" s="17" t="s">
        <v>321</v>
      </c>
      <c r="G1" s="19" t="s">
        <v>327</v>
      </c>
    </row>
    <row r="2" spans="1:7" outlineLevel="2">
      <c r="A2" s="20">
        <v>25</v>
      </c>
      <c r="B2" s="21" t="s">
        <v>231</v>
      </c>
      <c r="C2" s="21" t="s">
        <v>259</v>
      </c>
      <c r="D2" s="21" t="s">
        <v>75</v>
      </c>
      <c r="E2" s="21" t="s">
        <v>30</v>
      </c>
      <c r="F2" s="21">
        <v>4</v>
      </c>
      <c r="G2" s="22">
        <v>3</v>
      </c>
    </row>
    <row r="3" spans="1:7" outlineLevel="1">
      <c r="A3" s="20"/>
      <c r="B3" s="21"/>
      <c r="C3" s="21"/>
      <c r="D3" s="24" t="s">
        <v>331</v>
      </c>
      <c r="E3" s="21"/>
      <c r="F3" s="21"/>
      <c r="G3" s="26">
        <f>SUBTOTAL(9,G2:G2)</f>
        <v>3</v>
      </c>
    </row>
    <row r="4" spans="1:7" outlineLevel="2">
      <c r="A4" s="20">
        <v>42</v>
      </c>
      <c r="B4" s="21" t="s">
        <v>192</v>
      </c>
      <c r="C4" s="21" t="s">
        <v>299</v>
      </c>
      <c r="D4" s="21" t="s">
        <v>112</v>
      </c>
      <c r="E4" s="21" t="s">
        <v>23</v>
      </c>
      <c r="F4" s="21">
        <v>13</v>
      </c>
      <c r="G4" s="22">
        <v>3</v>
      </c>
    </row>
    <row r="5" spans="1:7" outlineLevel="1">
      <c r="A5" s="20"/>
      <c r="B5" s="21"/>
      <c r="C5" s="21"/>
      <c r="D5" s="25" t="s">
        <v>332</v>
      </c>
      <c r="E5" s="21"/>
      <c r="F5" s="21"/>
      <c r="G5" s="26">
        <f>SUBTOTAL(9,G4:G4)</f>
        <v>3</v>
      </c>
    </row>
    <row r="6" spans="1:7" outlineLevel="2">
      <c r="A6" s="20">
        <v>14</v>
      </c>
      <c r="B6" s="21" t="s">
        <v>209</v>
      </c>
      <c r="C6" s="21" t="s">
        <v>282</v>
      </c>
      <c r="D6" s="21" t="s">
        <v>46</v>
      </c>
      <c r="E6" s="21" t="s">
        <v>23</v>
      </c>
      <c r="F6" s="21">
        <v>4</v>
      </c>
      <c r="G6" s="22">
        <v>3</v>
      </c>
    </row>
    <row r="7" spans="1:7" outlineLevel="2">
      <c r="A7" s="20">
        <v>32</v>
      </c>
      <c r="B7" s="21" t="s">
        <v>175</v>
      </c>
      <c r="C7" s="21" t="s">
        <v>316</v>
      </c>
      <c r="D7" s="21" t="s">
        <v>46</v>
      </c>
      <c r="E7" s="21" t="s">
        <v>23</v>
      </c>
      <c r="F7" s="21">
        <v>19</v>
      </c>
      <c r="G7" s="22">
        <v>3</v>
      </c>
    </row>
    <row r="8" spans="1:7" outlineLevel="1">
      <c r="A8" s="20"/>
      <c r="B8" s="21"/>
      <c r="C8" s="21"/>
      <c r="D8" s="25" t="s">
        <v>333</v>
      </c>
      <c r="E8" s="21"/>
      <c r="F8" s="21"/>
      <c r="G8" s="26">
        <f>SUBTOTAL(9,G6:G7)</f>
        <v>6</v>
      </c>
    </row>
    <row r="9" spans="1:7" outlineLevel="2">
      <c r="A9" s="20">
        <v>52</v>
      </c>
      <c r="B9" s="21" t="s">
        <v>178</v>
      </c>
      <c r="C9" s="21" t="s">
        <v>313</v>
      </c>
      <c r="D9" s="21" t="s">
        <v>130</v>
      </c>
      <c r="E9" s="21" t="s">
        <v>70</v>
      </c>
      <c r="F9" s="21">
        <v>6</v>
      </c>
      <c r="G9" s="22">
        <v>3</v>
      </c>
    </row>
    <row r="10" spans="1:7">
      <c r="A10" s="20">
        <v>51</v>
      </c>
      <c r="B10" s="21" t="s">
        <v>210</v>
      </c>
      <c r="C10" s="21" t="s">
        <v>281</v>
      </c>
      <c r="D10" s="21" t="s">
        <v>130</v>
      </c>
      <c r="E10" s="21" t="s">
        <v>19</v>
      </c>
      <c r="F10" s="21">
        <v>8</v>
      </c>
      <c r="G10" s="22">
        <v>3</v>
      </c>
    </row>
    <row r="11" spans="1:7" outlineLevel="1">
      <c r="A11" s="20"/>
      <c r="B11" s="21"/>
      <c r="C11" s="21"/>
      <c r="D11" s="25" t="s">
        <v>334</v>
      </c>
      <c r="E11" s="21"/>
      <c r="F11" s="21"/>
      <c r="G11" s="26">
        <v>6</v>
      </c>
    </row>
    <row r="12" spans="1:7" outlineLevel="2">
      <c r="A12" s="20">
        <v>55</v>
      </c>
      <c r="B12" s="21" t="s">
        <v>228</v>
      </c>
      <c r="C12" s="21" t="s">
        <v>262</v>
      </c>
      <c r="D12" s="21" t="s">
        <v>360</v>
      </c>
      <c r="E12" s="21" t="s">
        <v>8</v>
      </c>
      <c r="F12" s="21">
        <v>8</v>
      </c>
      <c r="G12" s="22">
        <v>3</v>
      </c>
    </row>
    <row r="13" spans="1:7" outlineLevel="2">
      <c r="A13" s="20">
        <v>7</v>
      </c>
      <c r="B13" s="21" t="s">
        <v>237</v>
      </c>
      <c r="C13" s="21" t="s">
        <v>253</v>
      </c>
      <c r="D13" s="21" t="s">
        <v>360</v>
      </c>
      <c r="E13" s="21" t="s">
        <v>30</v>
      </c>
      <c r="F13" s="21">
        <v>2</v>
      </c>
      <c r="G13" s="22">
        <v>5</v>
      </c>
    </row>
    <row r="14" spans="1:7" outlineLevel="1">
      <c r="A14" s="20"/>
      <c r="B14" s="21"/>
      <c r="C14" s="21"/>
      <c r="D14" s="25" t="s">
        <v>335</v>
      </c>
      <c r="E14" s="21"/>
      <c r="F14" s="21"/>
      <c r="G14" s="22">
        <v>8</v>
      </c>
    </row>
    <row r="15" spans="1:7" outlineLevel="2">
      <c r="A15" s="20">
        <v>17</v>
      </c>
      <c r="B15" s="21" t="s">
        <v>246</v>
      </c>
      <c r="C15" s="21" t="s">
        <v>320</v>
      </c>
      <c r="D15" s="21" t="s">
        <v>55</v>
      </c>
      <c r="E15" s="21" t="s">
        <v>23</v>
      </c>
      <c r="F15" s="21">
        <v>20</v>
      </c>
      <c r="G15" s="22">
        <v>2</v>
      </c>
    </row>
    <row r="16" spans="1:7" outlineLevel="1">
      <c r="A16" s="20"/>
      <c r="B16" s="21"/>
      <c r="C16" s="21"/>
      <c r="D16" s="25" t="s">
        <v>336</v>
      </c>
      <c r="E16" s="21"/>
      <c r="F16" s="21"/>
      <c r="G16" s="26">
        <f>SUBTOTAL(9,G15:G15)</f>
        <v>2</v>
      </c>
    </row>
    <row r="17" spans="1:7" outlineLevel="2">
      <c r="A17" s="20">
        <v>9</v>
      </c>
      <c r="B17" s="21" t="s">
        <v>230</v>
      </c>
      <c r="C17" s="21" t="s">
        <v>260</v>
      </c>
      <c r="D17" s="21" t="s">
        <v>33</v>
      </c>
      <c r="E17" s="21" t="s">
        <v>8</v>
      </c>
      <c r="F17" s="21">
        <v>7</v>
      </c>
      <c r="G17" s="22">
        <v>3</v>
      </c>
    </row>
    <row r="18" spans="1:7" outlineLevel="2">
      <c r="A18" s="20">
        <v>8</v>
      </c>
      <c r="B18" s="21" t="s">
        <v>217</v>
      </c>
      <c r="C18" s="21" t="s">
        <v>274</v>
      </c>
      <c r="D18" s="21" t="s">
        <v>33</v>
      </c>
      <c r="E18" s="21" t="s">
        <v>8</v>
      </c>
      <c r="F18" s="21">
        <v>11</v>
      </c>
      <c r="G18" s="22">
        <v>3</v>
      </c>
    </row>
    <row r="19" spans="1:7" outlineLevel="2">
      <c r="A19" s="20">
        <v>20</v>
      </c>
      <c r="B19" s="21" t="s">
        <v>186</v>
      </c>
      <c r="C19" s="21" t="s">
        <v>305</v>
      </c>
      <c r="D19" s="21" t="s">
        <v>33</v>
      </c>
      <c r="E19" s="21" t="s">
        <v>8</v>
      </c>
      <c r="F19" s="21">
        <v>16</v>
      </c>
      <c r="G19" s="22">
        <v>3</v>
      </c>
    </row>
    <row r="20" spans="1:7" outlineLevel="2">
      <c r="A20" s="20">
        <v>10</v>
      </c>
      <c r="B20" s="21" t="s">
        <v>206</v>
      </c>
      <c r="C20" s="21" t="s">
        <v>285</v>
      </c>
      <c r="D20" s="21" t="s">
        <v>33</v>
      </c>
      <c r="E20" s="21" t="s">
        <v>23</v>
      </c>
      <c r="F20" s="21">
        <v>5</v>
      </c>
      <c r="G20" s="22">
        <v>3</v>
      </c>
    </row>
    <row r="21" spans="1:7" outlineLevel="1">
      <c r="A21" s="20"/>
      <c r="B21" s="21"/>
      <c r="C21" s="21"/>
      <c r="D21" s="25" t="s">
        <v>337</v>
      </c>
      <c r="E21" s="21"/>
      <c r="F21" s="21"/>
      <c r="G21" s="26">
        <f>SUBTOTAL(9,G17:G20)</f>
        <v>12</v>
      </c>
    </row>
    <row r="22" spans="1:7" outlineLevel="2">
      <c r="A22" s="20">
        <v>39</v>
      </c>
      <c r="B22" s="21" t="s">
        <v>219</v>
      </c>
      <c r="C22" s="21" t="s">
        <v>272</v>
      </c>
      <c r="D22" s="21" t="s">
        <v>106</v>
      </c>
      <c r="E22" s="21" t="s">
        <v>70</v>
      </c>
      <c r="F22" s="21">
        <v>2</v>
      </c>
      <c r="G22" s="22">
        <v>5</v>
      </c>
    </row>
    <row r="23" spans="1:7" outlineLevel="2">
      <c r="A23" s="20">
        <v>45</v>
      </c>
      <c r="B23" s="21" t="s">
        <v>204</v>
      </c>
      <c r="C23" s="21" t="s">
        <v>287</v>
      </c>
      <c r="D23" s="21" t="s">
        <v>106</v>
      </c>
      <c r="E23" s="21" t="s">
        <v>30</v>
      </c>
      <c r="F23" s="21">
        <v>9</v>
      </c>
      <c r="G23" s="22">
        <v>3</v>
      </c>
    </row>
    <row r="24" spans="1:7" outlineLevel="1">
      <c r="A24" s="20"/>
      <c r="B24" s="21"/>
      <c r="C24" s="21"/>
      <c r="D24" s="25" t="s">
        <v>338</v>
      </c>
      <c r="E24" s="21"/>
      <c r="F24" s="21"/>
      <c r="G24" s="26">
        <f>SUBTOTAL(9,G22:G23)</f>
        <v>8</v>
      </c>
    </row>
    <row r="25" spans="1:7" outlineLevel="2">
      <c r="A25" s="20">
        <v>60</v>
      </c>
      <c r="B25" s="21" t="s">
        <v>194</v>
      </c>
      <c r="C25" s="21" t="s">
        <v>297</v>
      </c>
      <c r="D25" s="21" t="s">
        <v>26</v>
      </c>
      <c r="E25" s="21" t="s">
        <v>70</v>
      </c>
      <c r="F25" s="21">
        <v>4</v>
      </c>
      <c r="G25" s="22">
        <v>3</v>
      </c>
    </row>
    <row r="26" spans="1:7" outlineLevel="2">
      <c r="A26" s="20">
        <v>18</v>
      </c>
      <c r="B26" s="21" t="s">
        <v>218</v>
      </c>
      <c r="C26" s="21" t="s">
        <v>273</v>
      </c>
      <c r="D26" s="21" t="s">
        <v>26</v>
      </c>
      <c r="E26" s="21" t="s">
        <v>30</v>
      </c>
      <c r="F26" s="21">
        <v>8</v>
      </c>
      <c r="G26" s="22">
        <v>3</v>
      </c>
    </row>
    <row r="27" spans="1:7" outlineLevel="2">
      <c r="A27" s="20">
        <v>6</v>
      </c>
      <c r="B27" s="21" t="s">
        <v>239</v>
      </c>
      <c r="C27" s="21" t="s">
        <v>251</v>
      </c>
      <c r="D27" s="21" t="s">
        <v>26</v>
      </c>
      <c r="E27" s="21" t="s">
        <v>8</v>
      </c>
      <c r="F27" s="21">
        <v>4</v>
      </c>
      <c r="G27" s="22">
        <v>3</v>
      </c>
    </row>
    <row r="28" spans="1:7" outlineLevel="2">
      <c r="A28" s="20">
        <v>44</v>
      </c>
      <c r="B28" s="21" t="s">
        <v>235</v>
      </c>
      <c r="C28" s="21" t="s">
        <v>255</v>
      </c>
      <c r="D28" s="21" t="s">
        <v>26</v>
      </c>
      <c r="E28" s="21" t="s">
        <v>19</v>
      </c>
      <c r="F28" s="21">
        <v>2</v>
      </c>
      <c r="G28" s="22">
        <v>5</v>
      </c>
    </row>
    <row r="29" spans="1:7" outlineLevel="2">
      <c r="A29" s="20">
        <v>11</v>
      </c>
      <c r="B29" s="21" t="s">
        <v>225</v>
      </c>
      <c r="C29" s="21" t="s">
        <v>265</v>
      </c>
      <c r="D29" s="21" t="s">
        <v>26</v>
      </c>
      <c r="E29" s="21" t="s">
        <v>19</v>
      </c>
      <c r="F29" s="21">
        <v>4</v>
      </c>
      <c r="G29" s="22">
        <v>3</v>
      </c>
    </row>
    <row r="30" spans="1:7" outlineLevel="2">
      <c r="A30" s="20">
        <v>59</v>
      </c>
      <c r="B30" s="21" t="s">
        <v>214</v>
      </c>
      <c r="C30" s="21" t="s">
        <v>277</v>
      </c>
      <c r="D30" s="21" t="s">
        <v>26</v>
      </c>
      <c r="E30" s="21" t="s">
        <v>23</v>
      </c>
      <c r="F30" s="21">
        <v>2</v>
      </c>
      <c r="G30" s="22">
        <v>5</v>
      </c>
    </row>
    <row r="31" spans="1:7" outlineLevel="2">
      <c r="A31" s="20">
        <v>43</v>
      </c>
      <c r="B31" s="21" t="s">
        <v>195</v>
      </c>
      <c r="C31" s="21" t="s">
        <v>296</v>
      </c>
      <c r="D31" s="21" t="s">
        <v>26</v>
      </c>
      <c r="E31" s="21" t="s">
        <v>23</v>
      </c>
      <c r="F31" s="21">
        <v>11</v>
      </c>
      <c r="G31" s="22">
        <v>3</v>
      </c>
    </row>
    <row r="32" spans="1:7" outlineLevel="2">
      <c r="A32" s="20">
        <v>19</v>
      </c>
      <c r="B32" s="21" t="s">
        <v>246</v>
      </c>
      <c r="C32" s="21" t="s">
        <v>361</v>
      </c>
      <c r="D32" s="21" t="s">
        <v>26</v>
      </c>
      <c r="E32" s="21" t="s">
        <v>23</v>
      </c>
      <c r="F32" s="21"/>
      <c r="G32" s="22">
        <v>2</v>
      </c>
    </row>
    <row r="33" spans="1:7" outlineLevel="2">
      <c r="A33" s="20">
        <v>64</v>
      </c>
      <c r="B33" s="21" t="s">
        <v>184</v>
      </c>
      <c r="C33" s="21" t="s">
        <v>307</v>
      </c>
      <c r="D33" s="21" t="s">
        <v>26</v>
      </c>
      <c r="E33" s="21" t="s">
        <v>23</v>
      </c>
      <c r="F33" s="21">
        <v>15</v>
      </c>
      <c r="G33" s="22">
        <v>3</v>
      </c>
    </row>
    <row r="34" spans="1:7" outlineLevel="1">
      <c r="A34" s="20"/>
      <c r="B34" s="21"/>
      <c r="C34" s="21"/>
      <c r="D34" s="25" t="s">
        <v>339</v>
      </c>
      <c r="E34" s="21"/>
      <c r="F34" s="21"/>
      <c r="G34" s="26">
        <f>SUBTOTAL(9,G25:G33)</f>
        <v>30</v>
      </c>
    </row>
    <row r="35" spans="1:7" outlineLevel="2">
      <c r="A35" s="20">
        <v>61</v>
      </c>
      <c r="B35" s="21" t="s">
        <v>191</v>
      </c>
      <c r="C35" s="21" t="s">
        <v>300</v>
      </c>
      <c r="D35" s="21" t="s">
        <v>147</v>
      </c>
      <c r="E35" s="21" t="s">
        <v>19</v>
      </c>
      <c r="F35" s="21">
        <v>15</v>
      </c>
      <c r="G35" s="22">
        <v>3</v>
      </c>
    </row>
    <row r="36" spans="1:7" outlineLevel="1">
      <c r="A36" s="20"/>
      <c r="B36" s="21"/>
      <c r="C36" s="21"/>
      <c r="D36" s="25" t="s">
        <v>340</v>
      </c>
      <c r="E36" s="21"/>
      <c r="F36" s="21"/>
      <c r="G36" s="26">
        <f>SUBTOTAL(9,G35:G35)</f>
        <v>3</v>
      </c>
    </row>
    <row r="37" spans="1:7" outlineLevel="2">
      <c r="A37" s="20">
        <v>2</v>
      </c>
      <c r="B37" s="21" t="s">
        <v>182</v>
      </c>
      <c r="C37" s="21" t="s">
        <v>309</v>
      </c>
      <c r="D37" s="21" t="s">
        <v>11</v>
      </c>
      <c r="E37" s="21" t="s">
        <v>8</v>
      </c>
      <c r="F37" s="21">
        <v>18</v>
      </c>
      <c r="G37" s="22">
        <v>3</v>
      </c>
    </row>
    <row r="38" spans="1:7" outlineLevel="1">
      <c r="A38" s="20"/>
      <c r="B38" s="21"/>
      <c r="C38" s="21"/>
      <c r="D38" s="25" t="s">
        <v>341</v>
      </c>
      <c r="E38" s="21"/>
      <c r="F38" s="21"/>
      <c r="G38" s="26">
        <f>SUBTOTAL(9,G37:G37)</f>
        <v>3</v>
      </c>
    </row>
    <row r="39" spans="1:7" outlineLevel="2">
      <c r="A39" s="20">
        <v>29</v>
      </c>
      <c r="B39" s="21" t="s">
        <v>181</v>
      </c>
      <c r="C39" s="21" t="s">
        <v>310</v>
      </c>
      <c r="D39" s="21" t="s">
        <v>86</v>
      </c>
      <c r="E39" s="21" t="s">
        <v>15</v>
      </c>
      <c r="F39" s="21">
        <v>1</v>
      </c>
      <c r="G39" s="22">
        <v>6</v>
      </c>
    </row>
    <row r="40" spans="1:7" outlineLevel="1">
      <c r="A40" s="20"/>
      <c r="B40" s="21"/>
      <c r="C40" s="21"/>
      <c r="D40" s="25" t="s">
        <v>342</v>
      </c>
      <c r="E40" s="21"/>
      <c r="F40" s="21"/>
      <c r="G40" s="26">
        <f>SUBTOTAL(9,G39:G39)</f>
        <v>6</v>
      </c>
    </row>
    <row r="41" spans="1:7" outlineLevel="2">
      <c r="A41" s="20">
        <v>3</v>
      </c>
      <c r="B41" s="21" t="s">
        <v>174</v>
      </c>
      <c r="C41" s="21" t="s">
        <v>317</v>
      </c>
      <c r="D41" s="21" t="s">
        <v>14</v>
      </c>
      <c r="E41" s="21" t="s">
        <v>15</v>
      </c>
      <c r="F41" s="21">
        <v>2</v>
      </c>
      <c r="G41" s="22">
        <v>5</v>
      </c>
    </row>
    <row r="42" spans="1:7" outlineLevel="1">
      <c r="A42" s="20"/>
      <c r="B42" s="21"/>
      <c r="C42" s="21"/>
      <c r="D42" s="25" t="s">
        <v>343</v>
      </c>
      <c r="E42" s="21"/>
      <c r="F42" s="21"/>
      <c r="G42" s="26">
        <f>SUBTOTAL(9,G41:G41)</f>
        <v>5</v>
      </c>
    </row>
    <row r="43" spans="1:7" outlineLevel="2">
      <c r="A43" s="20">
        <v>46</v>
      </c>
      <c r="B43" s="21" t="s">
        <v>188</v>
      </c>
      <c r="C43" s="21" t="s">
        <v>303</v>
      </c>
      <c r="D43" s="21" t="s">
        <v>121</v>
      </c>
      <c r="E43" s="21" t="s">
        <v>70</v>
      </c>
      <c r="F43" s="21">
        <v>5</v>
      </c>
      <c r="G43" s="22">
        <v>3</v>
      </c>
    </row>
    <row r="44" spans="1:7" outlineLevel="1">
      <c r="A44" s="20"/>
      <c r="B44" s="21"/>
      <c r="C44" s="21"/>
      <c r="D44" s="25" t="s">
        <v>344</v>
      </c>
      <c r="E44" s="21"/>
      <c r="F44" s="21"/>
      <c r="G44" s="26">
        <f>SUBTOTAL(9,G43:G43)</f>
        <v>3</v>
      </c>
    </row>
    <row r="45" spans="1:7" outlineLevel="2">
      <c r="A45" s="20">
        <v>65</v>
      </c>
      <c r="B45" s="21" t="s">
        <v>242</v>
      </c>
      <c r="C45" s="21" t="s">
        <v>248</v>
      </c>
      <c r="D45" s="21" t="s">
        <v>52</v>
      </c>
      <c r="E45" s="21" t="s">
        <v>30</v>
      </c>
      <c r="F45" s="21">
        <v>1</v>
      </c>
      <c r="G45" s="22">
        <v>6</v>
      </c>
    </row>
    <row r="46" spans="1:7" outlineLevel="2">
      <c r="A46" s="20">
        <v>50</v>
      </c>
      <c r="B46" s="21" t="s">
        <v>243</v>
      </c>
      <c r="C46" s="21" t="s">
        <v>247</v>
      </c>
      <c r="D46" s="21" t="s">
        <v>52</v>
      </c>
      <c r="E46" s="21" t="s">
        <v>8</v>
      </c>
      <c r="F46" s="21">
        <v>1</v>
      </c>
      <c r="G46" s="22">
        <v>6</v>
      </c>
    </row>
    <row r="47" spans="1:7" outlineLevel="2">
      <c r="A47" s="20">
        <v>69</v>
      </c>
      <c r="B47" s="21" t="s">
        <v>240</v>
      </c>
      <c r="C47" s="21" t="s">
        <v>250</v>
      </c>
      <c r="D47" s="21" t="s">
        <v>52</v>
      </c>
      <c r="E47" s="21" t="s">
        <v>8</v>
      </c>
      <c r="F47" s="21">
        <v>3</v>
      </c>
      <c r="G47" s="22">
        <v>4</v>
      </c>
    </row>
    <row r="48" spans="1:7" outlineLevel="2">
      <c r="A48" s="20">
        <v>76</v>
      </c>
      <c r="B48" s="21" t="s">
        <v>238</v>
      </c>
      <c r="C48" s="21" t="s">
        <v>252</v>
      </c>
      <c r="D48" s="21" t="s">
        <v>52</v>
      </c>
      <c r="E48" s="21" t="s">
        <v>8</v>
      </c>
      <c r="F48" s="21">
        <v>5</v>
      </c>
      <c r="G48" s="22">
        <v>3</v>
      </c>
    </row>
    <row r="49" spans="1:7" outlineLevel="2">
      <c r="A49" s="20">
        <v>16</v>
      </c>
      <c r="B49" s="21" t="s">
        <v>205</v>
      </c>
      <c r="C49" s="21" t="s">
        <v>286</v>
      </c>
      <c r="D49" s="21" t="s">
        <v>52</v>
      </c>
      <c r="E49" s="21" t="s">
        <v>19</v>
      </c>
      <c r="F49" s="21">
        <v>11</v>
      </c>
      <c r="G49" s="22">
        <v>3</v>
      </c>
    </row>
    <row r="50" spans="1:7" outlineLevel="2">
      <c r="A50" s="20">
        <v>63</v>
      </c>
      <c r="B50" s="21" t="s">
        <v>199</v>
      </c>
      <c r="C50" s="21" t="s">
        <v>292</v>
      </c>
      <c r="D50" s="21" t="s">
        <v>52</v>
      </c>
      <c r="E50" s="21" t="s">
        <v>23</v>
      </c>
      <c r="F50" s="21">
        <v>8</v>
      </c>
      <c r="G50" s="22">
        <v>3</v>
      </c>
    </row>
    <row r="51" spans="1:7" outlineLevel="1">
      <c r="A51" s="20"/>
      <c r="B51" s="21"/>
      <c r="C51" s="21"/>
      <c r="D51" s="25" t="s">
        <v>345</v>
      </c>
      <c r="E51" s="21"/>
      <c r="F51" s="21"/>
      <c r="G51" s="26">
        <f>SUBTOTAL(9,G45:G50)</f>
        <v>25</v>
      </c>
    </row>
    <row r="52" spans="1:7" outlineLevel="2">
      <c r="A52" s="20">
        <v>27</v>
      </c>
      <c r="B52" s="21" t="s">
        <v>176</v>
      </c>
      <c r="C52" s="21" t="s">
        <v>315</v>
      </c>
      <c r="D52" s="21" t="s">
        <v>80</v>
      </c>
      <c r="E52" s="21" t="s">
        <v>23</v>
      </c>
      <c r="F52" s="21">
        <v>18</v>
      </c>
      <c r="G52" s="22">
        <v>3</v>
      </c>
    </row>
    <row r="53" spans="1:7" outlineLevel="1">
      <c r="A53" s="20"/>
      <c r="B53" s="21"/>
      <c r="C53" s="21"/>
      <c r="D53" s="25" t="s">
        <v>346</v>
      </c>
      <c r="E53" s="21"/>
      <c r="F53" s="21"/>
      <c r="G53" s="26">
        <f>SUBTOTAL(9,G52:G52)</f>
        <v>3</v>
      </c>
    </row>
    <row r="54" spans="1:7" outlineLevel="2">
      <c r="A54" s="20">
        <v>21</v>
      </c>
      <c r="B54" s="21" t="s">
        <v>234</v>
      </c>
      <c r="C54" s="21" t="s">
        <v>256</v>
      </c>
      <c r="D54" s="21" t="s">
        <v>64</v>
      </c>
      <c r="E54" s="21" t="s">
        <v>30</v>
      </c>
      <c r="F54" s="21">
        <v>3</v>
      </c>
      <c r="G54" s="22">
        <v>4</v>
      </c>
    </row>
    <row r="55" spans="1:7" outlineLevel="1">
      <c r="A55" s="20"/>
      <c r="B55" s="21"/>
      <c r="C55" s="21"/>
      <c r="D55" s="25" t="s">
        <v>347</v>
      </c>
      <c r="E55" s="21"/>
      <c r="F55" s="21"/>
      <c r="G55" s="26">
        <f>SUBTOTAL(9,G54:G54)</f>
        <v>4</v>
      </c>
    </row>
    <row r="56" spans="1:7" outlineLevel="2">
      <c r="A56" s="20">
        <v>36</v>
      </c>
      <c r="B56" s="21" t="s">
        <v>232</v>
      </c>
      <c r="C56" s="21" t="s">
        <v>258</v>
      </c>
      <c r="D56" s="21" t="s">
        <v>73</v>
      </c>
      <c r="E56" s="21" t="s">
        <v>8</v>
      </c>
      <c r="F56" s="21">
        <v>6</v>
      </c>
      <c r="G56" s="22">
        <v>3</v>
      </c>
    </row>
    <row r="57" spans="1:7" outlineLevel="2">
      <c r="A57" s="20">
        <v>35</v>
      </c>
      <c r="B57" s="21" t="s">
        <v>226</v>
      </c>
      <c r="C57" s="21" t="s">
        <v>264</v>
      </c>
      <c r="D57" s="21" t="s">
        <v>73</v>
      </c>
      <c r="E57" s="21" t="s">
        <v>8</v>
      </c>
      <c r="F57" s="21">
        <v>9</v>
      </c>
      <c r="G57" s="22">
        <v>3</v>
      </c>
    </row>
    <row r="58" spans="1:7" outlineLevel="2">
      <c r="A58" s="20">
        <v>67</v>
      </c>
      <c r="B58" s="21" t="s">
        <v>215</v>
      </c>
      <c r="C58" s="21" t="s">
        <v>276</v>
      </c>
      <c r="D58" s="21" t="s">
        <v>73</v>
      </c>
      <c r="E58" s="21" t="s">
        <v>8</v>
      </c>
      <c r="F58" s="21">
        <v>13</v>
      </c>
      <c r="G58" s="22">
        <v>3</v>
      </c>
    </row>
    <row r="59" spans="1:7" outlineLevel="2">
      <c r="A59" s="20">
        <v>40</v>
      </c>
      <c r="B59" s="21" t="s">
        <v>223</v>
      </c>
      <c r="C59" s="21" t="s">
        <v>268</v>
      </c>
      <c r="D59" s="21" t="s">
        <v>73</v>
      </c>
      <c r="E59" s="21" t="s">
        <v>19</v>
      </c>
      <c r="F59" s="21">
        <v>6</v>
      </c>
      <c r="G59" s="22">
        <v>3</v>
      </c>
    </row>
    <row r="60" spans="1:7" outlineLevel="2">
      <c r="A60" s="20">
        <v>24</v>
      </c>
      <c r="B60" s="21" t="s">
        <v>208</v>
      </c>
      <c r="C60" s="21" t="s">
        <v>283</v>
      </c>
      <c r="D60" s="21" t="s">
        <v>73</v>
      </c>
      <c r="E60" s="21" t="s">
        <v>19</v>
      </c>
      <c r="F60" s="21">
        <v>9</v>
      </c>
      <c r="G60" s="22">
        <v>3</v>
      </c>
    </row>
    <row r="61" spans="1:7">
      <c r="A61" s="20">
        <v>66</v>
      </c>
      <c r="B61" s="21" t="s">
        <v>221</v>
      </c>
      <c r="C61" s="21" t="s">
        <v>270</v>
      </c>
      <c r="D61" s="21" t="s">
        <v>73</v>
      </c>
      <c r="E61" s="21" t="s">
        <v>23</v>
      </c>
      <c r="F61" s="21">
        <v>1</v>
      </c>
      <c r="G61" s="22">
        <v>6</v>
      </c>
    </row>
    <row r="62" spans="1:7" outlineLevel="1">
      <c r="A62" s="20"/>
      <c r="B62" s="21"/>
      <c r="C62" s="21"/>
      <c r="D62" s="25" t="s">
        <v>348</v>
      </c>
      <c r="E62" s="21"/>
      <c r="F62" s="21"/>
      <c r="G62" s="26">
        <v>21</v>
      </c>
    </row>
    <row r="63" spans="1:7" outlineLevel="2">
      <c r="A63" s="20">
        <v>56</v>
      </c>
      <c r="B63" s="21" t="s">
        <v>245</v>
      </c>
      <c r="C63" s="21" t="s">
        <v>266</v>
      </c>
      <c r="D63" s="21" t="s">
        <v>67</v>
      </c>
      <c r="E63" s="21" t="s">
        <v>70</v>
      </c>
      <c r="F63" s="21">
        <v>1</v>
      </c>
      <c r="G63" s="22">
        <v>6</v>
      </c>
    </row>
    <row r="64" spans="1:7" outlineLevel="2">
      <c r="A64" s="20">
        <v>22</v>
      </c>
      <c r="B64" s="21" t="s">
        <v>190</v>
      </c>
      <c r="C64" s="21" t="s">
        <v>301</v>
      </c>
      <c r="D64" s="21" t="s">
        <v>67</v>
      </c>
      <c r="E64" s="21" t="s">
        <v>8</v>
      </c>
      <c r="F64" s="21">
        <v>14</v>
      </c>
      <c r="G64" s="22">
        <v>3</v>
      </c>
    </row>
    <row r="65" spans="1:7" outlineLevel="1">
      <c r="A65" s="20"/>
      <c r="B65" s="21"/>
      <c r="C65" s="21"/>
      <c r="D65" s="25" t="s">
        <v>349</v>
      </c>
      <c r="E65" s="21"/>
      <c r="F65" s="21"/>
      <c r="G65" s="26">
        <f>SUBTOTAL(9,G63:G64)</f>
        <v>9</v>
      </c>
    </row>
    <row r="66" spans="1:7" outlineLevel="2">
      <c r="A66" s="20">
        <v>77</v>
      </c>
      <c r="B66" s="21" t="s">
        <v>180</v>
      </c>
      <c r="C66" s="21" t="s">
        <v>311</v>
      </c>
      <c r="D66" s="21" t="s">
        <v>135</v>
      </c>
      <c r="E66" s="21" t="s">
        <v>8</v>
      </c>
      <c r="F66" s="21">
        <v>19</v>
      </c>
      <c r="G66" s="22">
        <v>3</v>
      </c>
    </row>
    <row r="67" spans="1:7" outlineLevel="2">
      <c r="A67" s="20">
        <v>71</v>
      </c>
      <c r="B67" s="21" t="s">
        <v>233</v>
      </c>
      <c r="C67" s="21" t="s">
        <v>257</v>
      </c>
      <c r="D67" s="21" t="s">
        <v>135</v>
      </c>
      <c r="E67" s="21" t="s">
        <v>19</v>
      </c>
      <c r="F67" s="21">
        <v>3</v>
      </c>
      <c r="G67" s="22">
        <v>4</v>
      </c>
    </row>
    <row r="68" spans="1:7" outlineLevel="2">
      <c r="A68" s="20">
        <v>62</v>
      </c>
      <c r="B68" s="21" t="s">
        <v>203</v>
      </c>
      <c r="C68" s="21" t="s">
        <v>288</v>
      </c>
      <c r="D68" s="21" t="s">
        <v>135</v>
      </c>
      <c r="E68" s="21" t="s">
        <v>19</v>
      </c>
      <c r="F68" s="21">
        <v>12</v>
      </c>
      <c r="G68" s="22">
        <v>3</v>
      </c>
    </row>
    <row r="69" spans="1:7" outlineLevel="2">
      <c r="A69" s="20">
        <v>54</v>
      </c>
      <c r="B69" s="21" t="s">
        <v>202</v>
      </c>
      <c r="C69" s="21" t="s">
        <v>289</v>
      </c>
      <c r="D69" s="21" t="s">
        <v>135</v>
      </c>
      <c r="E69" s="21" t="s">
        <v>23</v>
      </c>
      <c r="F69" s="21">
        <v>6</v>
      </c>
      <c r="G69" s="22">
        <v>3</v>
      </c>
    </row>
    <row r="70" spans="1:7" outlineLevel="1">
      <c r="A70" s="20"/>
      <c r="B70" s="21"/>
      <c r="C70" s="21"/>
      <c r="D70" s="25" t="s">
        <v>350</v>
      </c>
      <c r="E70" s="21"/>
      <c r="F70" s="21"/>
      <c r="G70" s="26">
        <f>SUBTOTAL(9,G66:G69)</f>
        <v>13</v>
      </c>
    </row>
    <row r="71" spans="1:7" outlineLevel="2">
      <c r="A71" s="20">
        <v>12</v>
      </c>
      <c r="B71" s="21" t="s">
        <v>229</v>
      </c>
      <c r="C71" s="21" t="s">
        <v>261</v>
      </c>
      <c r="D71" s="21" t="s">
        <v>40</v>
      </c>
      <c r="E71" s="21" t="s">
        <v>30</v>
      </c>
      <c r="F71" s="21">
        <v>5</v>
      </c>
      <c r="G71" s="22">
        <v>3</v>
      </c>
    </row>
    <row r="72" spans="1:7" outlineLevel="2">
      <c r="A72" s="20">
        <v>34</v>
      </c>
      <c r="B72" s="21" t="s">
        <v>222</v>
      </c>
      <c r="C72" s="21" t="s">
        <v>269</v>
      </c>
      <c r="D72" s="21" t="s">
        <v>40</v>
      </c>
      <c r="E72" s="21" t="s">
        <v>30</v>
      </c>
      <c r="F72" s="21">
        <v>7</v>
      </c>
      <c r="G72" s="22">
        <v>3</v>
      </c>
    </row>
    <row r="73" spans="1:7" outlineLevel="1">
      <c r="A73" s="20"/>
      <c r="B73" s="21"/>
      <c r="C73" s="21"/>
      <c r="D73" s="25" t="s">
        <v>351</v>
      </c>
      <c r="E73" s="21"/>
      <c r="F73" s="21"/>
      <c r="G73" s="26">
        <f>SUBTOTAL(9,G71:G72)</f>
        <v>6</v>
      </c>
    </row>
    <row r="74" spans="1:7" outlineLevel="2">
      <c r="A74" s="20">
        <v>4</v>
      </c>
      <c r="B74" s="21" t="s">
        <v>207</v>
      </c>
      <c r="C74" s="21" t="s">
        <v>284</v>
      </c>
      <c r="D74" s="21" t="s">
        <v>18</v>
      </c>
      <c r="E74" s="21" t="s">
        <v>19</v>
      </c>
      <c r="F74" s="21">
        <v>10</v>
      </c>
      <c r="G74" s="22">
        <v>3</v>
      </c>
    </row>
    <row r="75" spans="1:7" outlineLevel="1">
      <c r="A75" s="20"/>
      <c r="B75" s="21"/>
      <c r="C75" s="21"/>
      <c r="D75" s="25" t="s">
        <v>352</v>
      </c>
      <c r="E75" s="21"/>
      <c r="F75" s="21"/>
      <c r="G75" s="26">
        <f>SUBTOTAL(9,G74:G74)</f>
        <v>3</v>
      </c>
    </row>
    <row r="76" spans="1:7" outlineLevel="2">
      <c r="A76" s="20">
        <v>1</v>
      </c>
      <c r="B76" s="21" t="s">
        <v>241</v>
      </c>
      <c r="C76" s="21" t="s">
        <v>249</v>
      </c>
      <c r="D76" s="21" t="s">
        <v>7</v>
      </c>
      <c r="E76" s="21" t="s">
        <v>8</v>
      </c>
      <c r="F76" s="21">
        <v>2</v>
      </c>
      <c r="G76" s="22">
        <v>5</v>
      </c>
    </row>
    <row r="77" spans="1:7" outlineLevel="1">
      <c r="A77" s="20"/>
      <c r="B77" s="21"/>
      <c r="C77" s="21"/>
      <c r="D77" s="25" t="s">
        <v>353</v>
      </c>
      <c r="E77" s="21"/>
      <c r="F77" s="21"/>
      <c r="G77" s="26">
        <f>SUBTOTAL(9,G76:G76)</f>
        <v>5</v>
      </c>
    </row>
    <row r="78" spans="1:7" outlineLevel="2">
      <c r="A78" s="20">
        <v>41</v>
      </c>
      <c r="B78" s="21" t="s">
        <v>236</v>
      </c>
      <c r="C78" s="21" t="s">
        <v>254</v>
      </c>
      <c r="D78" s="21" t="s">
        <v>49</v>
      </c>
      <c r="E78" s="21" t="s">
        <v>19</v>
      </c>
      <c r="F78" s="21">
        <v>1</v>
      </c>
      <c r="G78" s="22">
        <v>6</v>
      </c>
    </row>
    <row r="79" spans="1:7" outlineLevel="2">
      <c r="A79" s="20">
        <v>15</v>
      </c>
      <c r="B79" s="21" t="s">
        <v>224</v>
      </c>
      <c r="C79" s="21" t="s">
        <v>267</v>
      </c>
      <c r="D79" s="21" t="s">
        <v>49</v>
      </c>
      <c r="E79" s="21" t="s">
        <v>19</v>
      </c>
      <c r="F79" s="21">
        <v>5</v>
      </c>
      <c r="G79" s="22">
        <v>3</v>
      </c>
    </row>
    <row r="80" spans="1:7" outlineLevel="1">
      <c r="A80" s="20"/>
      <c r="B80" s="21"/>
      <c r="C80" s="21"/>
      <c r="D80" s="25" t="s">
        <v>354</v>
      </c>
      <c r="E80" s="21"/>
      <c r="F80" s="21"/>
      <c r="G80" s="26">
        <f>SUBTOTAL(9,G78:G79)</f>
        <v>9</v>
      </c>
    </row>
    <row r="81" spans="1:7" outlineLevel="2">
      <c r="A81" s="20">
        <v>31</v>
      </c>
      <c r="B81" s="21" t="s">
        <v>227</v>
      </c>
      <c r="C81" s="21" t="s">
        <v>263</v>
      </c>
      <c r="D81" s="21" t="s">
        <v>92</v>
      </c>
      <c r="E81" s="21" t="s">
        <v>30</v>
      </c>
      <c r="F81" s="21">
        <v>6</v>
      </c>
      <c r="G81" s="22">
        <v>3</v>
      </c>
    </row>
    <row r="82" spans="1:7" outlineLevel="2">
      <c r="A82" s="20">
        <v>68</v>
      </c>
      <c r="B82" s="21" t="s">
        <v>220</v>
      </c>
      <c r="C82" s="21" t="s">
        <v>271</v>
      </c>
      <c r="D82" s="21" t="s">
        <v>92</v>
      </c>
      <c r="E82" s="21" t="s">
        <v>8</v>
      </c>
      <c r="F82" s="21">
        <v>10</v>
      </c>
      <c r="G82" s="22">
        <v>3</v>
      </c>
    </row>
    <row r="83" spans="1:7" outlineLevel="1">
      <c r="A83" s="20"/>
      <c r="B83" s="21"/>
      <c r="C83" s="21"/>
      <c r="D83" s="25" t="s">
        <v>355</v>
      </c>
      <c r="E83" s="21"/>
      <c r="F83" s="21"/>
      <c r="G83" s="26">
        <f>SUBTOTAL(9,G81:G82)</f>
        <v>6</v>
      </c>
    </row>
    <row r="84" spans="1:7" outlineLevel="2">
      <c r="A84" s="20">
        <v>23</v>
      </c>
      <c r="B84" s="21" t="s">
        <v>213</v>
      </c>
      <c r="C84" s="21" t="s">
        <v>278</v>
      </c>
      <c r="D84" s="21" t="s">
        <v>22</v>
      </c>
      <c r="E84" s="21" t="s">
        <v>70</v>
      </c>
      <c r="F84" s="21">
        <v>3</v>
      </c>
      <c r="G84" s="22">
        <v>4</v>
      </c>
    </row>
    <row r="85" spans="1:7" outlineLevel="2">
      <c r="A85" s="20">
        <v>75</v>
      </c>
      <c r="B85" s="21" t="s">
        <v>173</v>
      </c>
      <c r="C85" s="21" t="s">
        <v>318</v>
      </c>
      <c r="D85" s="21" t="s">
        <v>22</v>
      </c>
      <c r="E85" s="21" t="s">
        <v>8</v>
      </c>
      <c r="F85" s="21">
        <v>20</v>
      </c>
      <c r="G85" s="22">
        <v>3</v>
      </c>
    </row>
    <row r="86" spans="1:7" outlineLevel="2">
      <c r="A86" s="20">
        <v>5</v>
      </c>
      <c r="B86" s="21" t="s">
        <v>212</v>
      </c>
      <c r="C86" s="21" t="s">
        <v>279</v>
      </c>
      <c r="D86" s="21" t="s">
        <v>22</v>
      </c>
      <c r="E86" s="21" t="s">
        <v>23</v>
      </c>
      <c r="F86" s="21">
        <v>3</v>
      </c>
      <c r="G86" s="22">
        <v>4</v>
      </c>
    </row>
    <row r="87" spans="1:7" outlineLevel="1">
      <c r="A87" s="20"/>
      <c r="B87" s="21"/>
      <c r="C87" s="21"/>
      <c r="D87" s="25" t="s">
        <v>356</v>
      </c>
      <c r="E87" s="21"/>
      <c r="F87" s="21"/>
      <c r="G87" s="26">
        <f>SUBTOTAL(9,G84:G86)</f>
        <v>11</v>
      </c>
    </row>
    <row r="88" spans="1:7" outlineLevel="2">
      <c r="A88" s="20">
        <v>33</v>
      </c>
      <c r="B88" s="21" t="s">
        <v>211</v>
      </c>
      <c r="C88" s="21" t="s">
        <v>280</v>
      </c>
      <c r="D88" s="21" t="s">
        <v>96</v>
      </c>
      <c r="E88" s="21" t="s">
        <v>19</v>
      </c>
      <c r="F88" s="21">
        <v>7</v>
      </c>
      <c r="G88" s="22">
        <v>3</v>
      </c>
    </row>
    <row r="89" spans="1:7" outlineLevel="1">
      <c r="A89" s="20"/>
      <c r="B89" s="21"/>
      <c r="C89" s="21"/>
      <c r="D89" s="25" t="s">
        <v>357</v>
      </c>
      <c r="E89" s="21"/>
      <c r="F89" s="21"/>
      <c r="G89" s="26">
        <f>SUBTOTAL(9,G88:G88)</f>
        <v>3</v>
      </c>
    </row>
    <row r="90" spans="1:7" outlineLevel="2">
      <c r="A90" s="20">
        <v>28</v>
      </c>
      <c r="B90" s="21" t="s">
        <v>183</v>
      </c>
      <c r="C90" s="21" t="s">
        <v>308</v>
      </c>
      <c r="D90" s="21" t="s">
        <v>83</v>
      </c>
      <c r="E90" s="21" t="s">
        <v>23</v>
      </c>
      <c r="F90" s="21">
        <v>16</v>
      </c>
      <c r="G90" s="22">
        <v>3</v>
      </c>
    </row>
    <row r="91" spans="1:7" outlineLevel="1">
      <c r="A91" s="20"/>
      <c r="B91" s="21"/>
      <c r="C91" s="21"/>
      <c r="D91" s="25" t="s">
        <v>358</v>
      </c>
      <c r="E91" s="21"/>
      <c r="F91" s="21"/>
      <c r="G91" s="26">
        <f>SUBTOTAL(9,G90:G90)</f>
        <v>3</v>
      </c>
    </row>
    <row r="92" spans="1:7" outlineLevel="2">
      <c r="A92" s="20">
        <v>38</v>
      </c>
      <c r="B92" s="21" t="s">
        <v>187</v>
      </c>
      <c r="C92" s="21" t="s">
        <v>304</v>
      </c>
      <c r="D92" s="21" t="s">
        <v>124</v>
      </c>
      <c r="E92" s="21" t="s">
        <v>8</v>
      </c>
      <c r="F92" s="21">
        <v>15</v>
      </c>
      <c r="G92" s="22">
        <v>3</v>
      </c>
    </row>
    <row r="93" spans="1:7" outlineLevel="2">
      <c r="A93" s="20">
        <v>30</v>
      </c>
      <c r="B93" s="21" t="s">
        <v>200</v>
      </c>
      <c r="C93" s="21" t="s">
        <v>291</v>
      </c>
      <c r="D93" s="21" t="s">
        <v>124</v>
      </c>
      <c r="E93" s="21" t="s">
        <v>23</v>
      </c>
      <c r="F93" s="21">
        <v>7</v>
      </c>
      <c r="G93" s="22">
        <v>3</v>
      </c>
    </row>
    <row r="94" spans="1:7" outlineLevel="2">
      <c r="A94" s="20">
        <v>37</v>
      </c>
      <c r="B94" s="21" t="s">
        <v>177</v>
      </c>
      <c r="C94" s="21" t="s">
        <v>314</v>
      </c>
      <c r="D94" s="21" t="s">
        <v>124</v>
      </c>
      <c r="E94" s="21" t="s">
        <v>23</v>
      </c>
      <c r="F94" s="21">
        <v>17</v>
      </c>
      <c r="G94" s="22">
        <v>3</v>
      </c>
    </row>
    <row r="95" spans="1:7" outlineLevel="2">
      <c r="A95" s="20">
        <v>49</v>
      </c>
      <c r="B95" s="21" t="s">
        <v>244</v>
      </c>
      <c r="C95" s="21" t="s">
        <v>319</v>
      </c>
      <c r="D95" s="21" t="s">
        <v>124</v>
      </c>
      <c r="E95" s="21" t="s">
        <v>125</v>
      </c>
      <c r="F95" s="21"/>
      <c r="G95" s="22">
        <v>3</v>
      </c>
    </row>
    <row r="96" spans="1:7" ht="15" outlineLevel="1" thickBot="1">
      <c r="A96" s="11"/>
      <c r="B96" s="12"/>
      <c r="C96" s="12"/>
      <c r="D96" s="27" t="s">
        <v>359</v>
      </c>
      <c r="E96" s="12"/>
      <c r="F96" s="12"/>
      <c r="G96" s="28">
        <v>12</v>
      </c>
    </row>
    <row r="97" spans="1:7">
      <c r="A97" s="21">
        <v>53</v>
      </c>
      <c r="B97" s="21" t="s">
        <v>201</v>
      </c>
      <c r="C97" s="21" t="s">
        <v>290</v>
      </c>
      <c r="D97" s="21"/>
      <c r="E97" s="21" t="s">
        <v>30</v>
      </c>
      <c r="F97" s="21">
        <v>10</v>
      </c>
      <c r="G97" s="21">
        <v>3</v>
      </c>
    </row>
    <row r="98" spans="1:7">
      <c r="A98" s="21">
        <v>47</v>
      </c>
      <c r="B98" s="21" t="s">
        <v>216</v>
      </c>
      <c r="C98" s="21" t="s">
        <v>275</v>
      </c>
      <c r="D98" s="21"/>
      <c r="E98" s="21" t="s">
        <v>8</v>
      </c>
      <c r="F98" s="21">
        <v>12</v>
      </c>
      <c r="G98" s="21">
        <v>3</v>
      </c>
    </row>
    <row r="99" spans="1:7">
      <c r="A99" s="21">
        <v>73</v>
      </c>
      <c r="B99" s="21" t="s">
        <v>185</v>
      </c>
      <c r="C99" s="21" t="s">
        <v>306</v>
      </c>
      <c r="D99" s="21"/>
      <c r="E99" s="21" t="s">
        <v>8</v>
      </c>
      <c r="F99" s="21">
        <v>17</v>
      </c>
      <c r="G99" s="21">
        <v>3</v>
      </c>
    </row>
    <row r="100" spans="1:7">
      <c r="A100" s="21">
        <v>72</v>
      </c>
      <c r="B100" s="21" t="s">
        <v>198</v>
      </c>
      <c r="C100" s="21" t="s">
        <v>293</v>
      </c>
      <c r="D100" s="21"/>
      <c r="E100" s="21" t="s">
        <v>19</v>
      </c>
      <c r="F100" s="21">
        <v>13</v>
      </c>
      <c r="G100" s="21">
        <v>3</v>
      </c>
    </row>
    <row r="101" spans="1:7">
      <c r="A101" s="21">
        <v>74</v>
      </c>
      <c r="B101" s="21" t="s">
        <v>197</v>
      </c>
      <c r="C101" s="21" t="s">
        <v>294</v>
      </c>
      <c r="D101" s="21"/>
      <c r="E101" s="21" t="s">
        <v>23</v>
      </c>
      <c r="F101" s="21">
        <v>9</v>
      </c>
      <c r="G101" s="21">
        <v>3</v>
      </c>
    </row>
    <row r="102" spans="1:7">
      <c r="A102" s="21">
        <v>13</v>
      </c>
      <c r="B102" s="21" t="s">
        <v>196</v>
      </c>
      <c r="C102" s="21" t="s">
        <v>295</v>
      </c>
      <c r="D102" s="21"/>
      <c r="E102" s="21" t="s">
        <v>23</v>
      </c>
      <c r="F102" s="21">
        <v>10</v>
      </c>
      <c r="G102" s="21">
        <v>3</v>
      </c>
    </row>
    <row r="103" spans="1:7">
      <c r="A103" s="21">
        <v>70</v>
      </c>
      <c r="B103" s="21" t="s">
        <v>193</v>
      </c>
      <c r="C103" s="21" t="s">
        <v>298</v>
      </c>
      <c r="D103" s="21"/>
      <c r="E103" s="21" t="s">
        <v>23</v>
      </c>
      <c r="F103" s="21">
        <v>12</v>
      </c>
      <c r="G103" s="21">
        <v>3</v>
      </c>
    </row>
    <row r="104" spans="1:7">
      <c r="A104" s="21">
        <v>26</v>
      </c>
      <c r="B104" s="21" t="s">
        <v>189</v>
      </c>
      <c r="C104" s="21" t="s">
        <v>302</v>
      </c>
      <c r="D104" s="21"/>
      <c r="E104" s="21" t="s">
        <v>23</v>
      </c>
      <c r="F104" s="21">
        <v>14</v>
      </c>
      <c r="G104" s="21">
        <v>3</v>
      </c>
    </row>
    <row r="105" spans="1:7">
      <c r="A105" s="21">
        <v>58</v>
      </c>
      <c r="B105" s="21" t="s">
        <v>179</v>
      </c>
      <c r="C105" s="21" t="s">
        <v>312</v>
      </c>
      <c r="D105" s="21"/>
      <c r="E105" s="21" t="s">
        <v>125</v>
      </c>
      <c r="F105" s="21"/>
      <c r="G105" s="21">
        <v>3</v>
      </c>
    </row>
  </sheetData>
  <sortState ref="A2:G76">
    <sortCondition ref="D2:D76"/>
  </sortState>
  <printOptions horizontalCentered="1"/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C33"/>
  <sheetViews>
    <sheetView workbookViewId="0">
      <selection activeCell="C9" sqref="C9"/>
    </sheetView>
  </sheetViews>
  <sheetFormatPr defaultRowHeight="14.4"/>
  <cols>
    <col min="2" max="2" width="32.5546875" bestFit="1" customWidth="1"/>
  </cols>
  <sheetData>
    <row r="5" spans="1:3" ht="15.6">
      <c r="A5" s="34">
        <v>1</v>
      </c>
      <c r="B5" s="35" t="s">
        <v>339</v>
      </c>
      <c r="C5" s="35">
        <v>30</v>
      </c>
    </row>
    <row r="6" spans="1:3" ht="15.6">
      <c r="A6" s="34">
        <v>2</v>
      </c>
      <c r="B6" s="35" t="s">
        <v>345</v>
      </c>
      <c r="C6" s="35">
        <v>25</v>
      </c>
    </row>
    <row r="7" spans="1:3" ht="15.6">
      <c r="A7" s="34">
        <v>3</v>
      </c>
      <c r="B7" s="35" t="s">
        <v>348</v>
      </c>
      <c r="C7" s="35">
        <v>21</v>
      </c>
    </row>
    <row r="8" spans="1:3" ht="15.6">
      <c r="A8" s="34">
        <v>4</v>
      </c>
      <c r="B8" s="35" t="s">
        <v>350</v>
      </c>
      <c r="C8" s="35">
        <v>13</v>
      </c>
    </row>
    <row r="9" spans="1:3" ht="15.6">
      <c r="A9" s="34">
        <v>5</v>
      </c>
      <c r="B9" s="35" t="s">
        <v>337</v>
      </c>
      <c r="C9" s="35">
        <v>12</v>
      </c>
    </row>
    <row r="10" spans="1:3" ht="15.6">
      <c r="A10" s="34">
        <v>6</v>
      </c>
      <c r="B10" s="35" t="s">
        <v>359</v>
      </c>
      <c r="C10" s="35">
        <v>12</v>
      </c>
    </row>
    <row r="11" spans="1:3" ht="15.6">
      <c r="A11" s="34">
        <v>7</v>
      </c>
      <c r="B11" s="35" t="s">
        <v>356</v>
      </c>
      <c r="C11" s="35">
        <v>11</v>
      </c>
    </row>
    <row r="12" spans="1:3" ht="15.6">
      <c r="A12" s="34">
        <v>8</v>
      </c>
      <c r="B12" s="35" t="s">
        <v>349</v>
      </c>
      <c r="C12" s="35">
        <v>9</v>
      </c>
    </row>
    <row r="13" spans="1:3" ht="15.6">
      <c r="A13" s="34">
        <v>9</v>
      </c>
      <c r="B13" s="35" t="s">
        <v>354</v>
      </c>
      <c r="C13" s="35">
        <v>9</v>
      </c>
    </row>
    <row r="14" spans="1:3" ht="15.6">
      <c r="A14" s="34">
        <v>10</v>
      </c>
      <c r="B14" s="35" t="s">
        <v>335</v>
      </c>
      <c r="C14" s="35">
        <v>8</v>
      </c>
    </row>
    <row r="15" spans="1:3" ht="15.6">
      <c r="A15" s="34">
        <v>11</v>
      </c>
      <c r="B15" s="35" t="s">
        <v>338</v>
      </c>
      <c r="C15" s="35">
        <v>8</v>
      </c>
    </row>
    <row r="16" spans="1:3" ht="15.6">
      <c r="A16" s="34">
        <v>12</v>
      </c>
      <c r="B16" s="35" t="s">
        <v>333</v>
      </c>
      <c r="C16" s="35">
        <v>6</v>
      </c>
    </row>
    <row r="17" spans="1:3" ht="15.6">
      <c r="A17" s="34">
        <v>13</v>
      </c>
      <c r="B17" s="35" t="s">
        <v>334</v>
      </c>
      <c r="C17" s="35">
        <v>6</v>
      </c>
    </row>
    <row r="18" spans="1:3" ht="15.6">
      <c r="A18" s="34">
        <v>14</v>
      </c>
      <c r="B18" s="35" t="s">
        <v>342</v>
      </c>
      <c r="C18" s="35">
        <v>6</v>
      </c>
    </row>
    <row r="19" spans="1:3" ht="15.6">
      <c r="A19" s="34">
        <v>15</v>
      </c>
      <c r="B19" s="35" t="s">
        <v>351</v>
      </c>
      <c r="C19" s="35">
        <v>6</v>
      </c>
    </row>
    <row r="20" spans="1:3" ht="15.6">
      <c r="A20" s="34">
        <v>16</v>
      </c>
      <c r="B20" s="35" t="s">
        <v>355</v>
      </c>
      <c r="C20" s="35">
        <v>6</v>
      </c>
    </row>
    <row r="21" spans="1:3" ht="15.6">
      <c r="A21" s="34">
        <v>17</v>
      </c>
      <c r="B21" s="35" t="s">
        <v>343</v>
      </c>
      <c r="C21" s="35">
        <v>5</v>
      </c>
    </row>
    <row r="22" spans="1:3" ht="15.6">
      <c r="A22" s="34">
        <v>18</v>
      </c>
      <c r="B22" s="35" t="s">
        <v>353</v>
      </c>
      <c r="C22" s="35">
        <v>5</v>
      </c>
    </row>
    <row r="23" spans="1:3" ht="15.6">
      <c r="A23" s="34">
        <v>19</v>
      </c>
      <c r="B23" s="35" t="s">
        <v>347</v>
      </c>
      <c r="C23" s="35">
        <v>4</v>
      </c>
    </row>
    <row r="24" spans="1:3" ht="15.6">
      <c r="A24" s="34">
        <v>20</v>
      </c>
      <c r="B24" s="36" t="s">
        <v>331</v>
      </c>
      <c r="C24" s="35">
        <v>3</v>
      </c>
    </row>
    <row r="25" spans="1:3" ht="15.6">
      <c r="A25" s="34">
        <v>21</v>
      </c>
      <c r="B25" s="35" t="s">
        <v>332</v>
      </c>
      <c r="C25" s="35">
        <v>3</v>
      </c>
    </row>
    <row r="26" spans="1:3" ht="15.6">
      <c r="A26" s="34">
        <v>22</v>
      </c>
      <c r="B26" s="35" t="s">
        <v>340</v>
      </c>
      <c r="C26" s="35">
        <v>3</v>
      </c>
    </row>
    <row r="27" spans="1:3" ht="15.6">
      <c r="A27" s="34">
        <v>23</v>
      </c>
      <c r="B27" s="35" t="s">
        <v>341</v>
      </c>
      <c r="C27" s="35">
        <v>3</v>
      </c>
    </row>
    <row r="28" spans="1:3" ht="15.6">
      <c r="A28" s="34">
        <v>24</v>
      </c>
      <c r="B28" s="35" t="s">
        <v>344</v>
      </c>
      <c r="C28" s="35">
        <v>3</v>
      </c>
    </row>
    <row r="29" spans="1:3" ht="15.6">
      <c r="A29" s="34">
        <v>25</v>
      </c>
      <c r="B29" s="35" t="s">
        <v>346</v>
      </c>
      <c r="C29" s="35">
        <v>3</v>
      </c>
    </row>
    <row r="30" spans="1:3" ht="15.6">
      <c r="A30" s="34">
        <v>26</v>
      </c>
      <c r="B30" s="35" t="s">
        <v>352</v>
      </c>
      <c r="C30" s="35">
        <v>3</v>
      </c>
    </row>
    <row r="31" spans="1:3" ht="15.6">
      <c r="A31" s="34">
        <v>27</v>
      </c>
      <c r="B31" s="35" t="s">
        <v>357</v>
      </c>
      <c r="C31" s="35">
        <v>3</v>
      </c>
    </row>
    <row r="32" spans="1:3" ht="15.6">
      <c r="A32" s="34">
        <v>28</v>
      </c>
      <c r="B32" s="35" t="s">
        <v>358</v>
      </c>
      <c r="C32" s="35">
        <v>3</v>
      </c>
    </row>
    <row r="33" spans="1:3" ht="15.6">
      <c r="A33" s="34">
        <v>29</v>
      </c>
      <c r="B33" s="35" t="s">
        <v>336</v>
      </c>
      <c r="C33" s="35">
        <v>2</v>
      </c>
    </row>
  </sheetData>
  <sortState ref="B5:C33">
    <sortCondition descending="1" ref="C5:C3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ELENCO</vt:lpstr>
      <vt:lpstr>GENERALE</vt:lpstr>
      <vt:lpstr>CATEGORIE</vt:lpstr>
      <vt:lpstr>SQUADRE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mio</cp:lastModifiedBy>
  <cp:lastPrinted>2012-07-22T13:37:07Z</cp:lastPrinted>
  <dcterms:created xsi:type="dcterms:W3CDTF">2012-07-22T06:13:04Z</dcterms:created>
  <dcterms:modified xsi:type="dcterms:W3CDTF">2012-07-23T21:45:08Z</dcterms:modified>
</cp:coreProperties>
</file>